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1" activeTab="3"/>
  </bookViews>
  <sheets>
    <sheet name="DOCHODY II KW. 2005" sheetId="1" r:id="rId1"/>
    <sheet name="WYDATKI II KW. 2005" sheetId="2" r:id="rId2"/>
    <sheet name="ZLECONE II KW. 2005" sheetId="3" r:id="rId3"/>
    <sheet name="POWIERZONE II KW. 2005" sheetId="4" r:id="rId4"/>
    <sheet name="Arkusz4" sheetId="5" r:id="rId5"/>
  </sheets>
  <definedNames/>
  <calcPr fullCalcOnLoad="1"/>
</workbook>
</file>

<file path=xl/sharedStrings.xml><?xml version="1.0" encoding="utf-8"?>
<sst xmlns="http://schemas.openxmlformats.org/spreadsheetml/2006/main" count="192" uniqueCount="138">
  <si>
    <t>HARMONOGRAM</t>
  </si>
  <si>
    <t>DZIAŁ</t>
  </si>
  <si>
    <t>Rozdział</t>
  </si>
  <si>
    <t>W Y S Z C Z E G Ó L N I E N I E</t>
  </si>
  <si>
    <t>4</t>
  </si>
  <si>
    <t>TRANSPORT I ŁĄCZNOŚĆ</t>
  </si>
  <si>
    <t>DROGI PUBLICZNE GMINNE</t>
  </si>
  <si>
    <t>GOSPODARKA MIESZKANIOWA</t>
  </si>
  <si>
    <t>GOSPODARKA GUNTAMI I NIERUCHOMOŚCIAMI</t>
  </si>
  <si>
    <t>DZIAŁALNOŚĆ USŁUGOWA</t>
  </si>
  <si>
    <t>CMENTARZE</t>
  </si>
  <si>
    <t>ADMINISTRACJA PUBLICZNA</t>
  </si>
  <si>
    <t>URZĘDY GMIN /MIAST, MIAST NA PRAWACH POWIATU/</t>
  </si>
  <si>
    <t>BEZPIECZEŃSTWO PUBLICZNE I OCHRONA P/POŻ</t>
  </si>
  <si>
    <t>STRAŻ MIEJSKA</t>
  </si>
  <si>
    <t>DOCHODY OD OSÓB PRAWNYCH , OD OSÓB FIZYCZNYCH I OD INNYCH JEDNOSTEK NIE 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</si>
  <si>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</si>
  <si>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</si>
  <si>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LOKLANYCH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</si>
  <si>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</si>
  <si>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</si>
  <si>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</si>
  <si>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</si>
  <si>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CZĘŚĆ REKOMPENSUJĄCA SUBWENCJI OGÓLNEJ DLA GMIN</t>
  </si>
  <si>
    <t>RÓŻNE ROZLICZENIA FINANSOWE</t>
  </si>
  <si>
    <t>OŚWIATA I WYCHOWANIE</t>
  </si>
  <si>
    <t>PRZEDSZKOLA</t>
  </si>
  <si>
    <t>GIMNAZJA</t>
  </si>
  <si>
    <t>POMOC SPOŁECZNA</t>
  </si>
  <si>
    <t>OŚRODKI WSPARCIA</t>
  </si>
  <si>
    <t>ZASIŁKI I POMOC W NATURZE ORAZ SKŁADKI NA UBEZPIECZENIA SPOŁECZNE</t>
  </si>
  <si>
    <t>OŚRODKI POMOCY SPOŁECZNEJ</t>
  </si>
  <si>
    <t>USŁUGI OPIEKUŃCZE I SPECJALISTYCZNE USŁUGI OPIEKUŃCZE</t>
  </si>
  <si>
    <t>EDUKACYJNA OPIEKA WYCHOWAWCZA</t>
  </si>
  <si>
    <t>ŚWIETLICE SZKOLNE</t>
  </si>
  <si>
    <t>KOLONIE I OBOZY ORAZ INNE FORMY WYPOCZYNKU DZIECI I MŁODZIEŻY SZKOLNEJ, A TAKŻE SZKOLENIA MŁODZIEŻY</t>
  </si>
  <si>
    <t>GOSPODARKA KOMUNALNA I OCHRONA ŚRODOWISKA</t>
  </si>
  <si>
    <t>WPŁYWY I WYDATKI ZWIĄZANE Z GROMADZENIEM ŚRODKÓW Z OPŁAT PRODUKTOWYCH</t>
  </si>
  <si>
    <t>POZOSTAŁA DZIAŁALNOŚĆ</t>
  </si>
  <si>
    <t>KULTURA FIZYCZNA I SPORT</t>
  </si>
  <si>
    <t>INSTYTUCJE KULTURY FIZYCZNEJ</t>
  </si>
  <si>
    <t xml:space="preserve">DZIAŁ </t>
  </si>
  <si>
    <t>ROZDZIAŁ</t>
  </si>
  <si>
    <t>010</t>
  </si>
  <si>
    <t>ROLNICTWO I ŁOWIECTWO</t>
  </si>
  <si>
    <t>01030</t>
  </si>
  <si>
    <t xml:space="preserve">IZBY ROLNICZE </t>
  </si>
  <si>
    <t>01095</t>
  </si>
  <si>
    <t>LOKALNY TRANSPORT ZBIOROWY</t>
  </si>
  <si>
    <t>DROGI POWIATOWE</t>
  </si>
  <si>
    <t xml:space="preserve">GOSPODARKA MIESZKANIOWA  </t>
  </si>
  <si>
    <t>ZAKŁADY GOSPODARKI MIESZKANIOWEJ  ZBK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</si>
  <si>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</si>
  <si>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</si>
  <si>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</si>
  <si>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</si>
  <si>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 xml:space="preserve">RADY GMIN  /MIAST I MIAST NA PRAWACH POWIATU/ </t>
  </si>
  <si>
    <t xml:space="preserve">URZĘDY GMIN/MIAST I MIAST NA PRAWACH POWIATU </t>
  </si>
  <si>
    <t>POZOSTAŁA  DZIAŁALNOŚĆ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</si>
  <si>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</si>
  <si>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</si>
  <si>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</si>
  <si>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</si>
  <si>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</si>
  <si>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</si>
  <si>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>OBSŁUGA PAPIERÓW WARTOŚCIOWYCH, POŻYCZEK</t>
  </si>
  <si>
    <t>ROZLICZENIA Z TYTUŁU PORĘCZEŃ</t>
  </si>
  <si>
    <t xml:space="preserve">RÓŻNE ROZLICZENIA </t>
  </si>
  <si>
    <t>REZERWY OGÓLNE I CELOWE</t>
  </si>
  <si>
    <t>SZKOŁY PODSTAWOWE</t>
  </si>
  <si>
    <t xml:space="preserve">PRZEDSZKOLA </t>
  </si>
  <si>
    <t>KOMISJE EGZAMINACYJNE</t>
  </si>
  <si>
    <t>DOKSZTAŁCANIE I DOSKONALENIE NAUCZYCIELI</t>
  </si>
  <si>
    <t>OCHRONA ZDROWIA</t>
  </si>
  <si>
    <t>PRZECIWDZIAŁANIE  ALKOHOLIZMOWI</t>
  </si>
  <si>
    <t>IZBY  WYTRZEŹWIEŃ</t>
  </si>
  <si>
    <t xml:space="preserve">POMOC SPOŁECZNA </t>
  </si>
  <si>
    <t>PLACÓWKI OPIEKUŃCZO WYCHOWAWCZE</t>
  </si>
  <si>
    <t>DODATKI  MIESZKANIOWE</t>
  </si>
  <si>
    <t xml:space="preserve">POZOSTAŁE ZADANIA W ZAKRESIE POLITYKI SPOŁECZNEJ </t>
  </si>
  <si>
    <t>ŻŁOBKI</t>
  </si>
  <si>
    <t>ŚWIETLICE  SZKOLNE</t>
  </si>
  <si>
    <t>OCZYSZCZANIE MIAST I WSI</t>
  </si>
  <si>
    <t>UTRZYMANIE ZIELENI W MIASTACH I GMINACH</t>
  </si>
  <si>
    <t>OŚWIETLENIE ULIC  PLACÓW  I DRÓG</t>
  </si>
  <si>
    <t>ZAKŁADY GOSPODARKI KOMUNALNEJ</t>
  </si>
  <si>
    <t xml:space="preserve">POZOSTAŁA DZIAŁALNOŚĆ </t>
  </si>
  <si>
    <t>KULTURA I OCHRONA DZIEDZICTWA NARODOWEGO</t>
  </si>
  <si>
    <t>POZOSTAŁE  ZADANIA  W  ZAKRESIE  KULTURY</t>
  </si>
  <si>
    <t>BIBLIOTEKI</t>
  </si>
  <si>
    <t>OCHRONA I KONSERWACJA ZABYTKÓW</t>
  </si>
  <si>
    <t xml:space="preserve"> INSTYTUCJE KULTURY FIZYCZNEJ  </t>
  </si>
  <si>
    <t>Załącznik nr 3</t>
  </si>
  <si>
    <t>DOCHODY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</si>
  <si>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</si>
  <si>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</si>
  <si>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</si>
  <si>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</si>
  <si>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</si>
  <si>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</si>
  <si>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</si>
  <si>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</si>
  <si>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Usługi opiekuńcze i specjalistyczne usługi opiekuńcze</t>
  </si>
  <si>
    <t>WYDATKI</t>
  </si>
  <si>
    <t xml:space="preserve">                   W Y S Z C Z E G Ó L N I E N I E</t>
  </si>
  <si>
    <t>BEZPIECZEŃSTWO PUBLICZNE I OCHRONA PRZECIWPOŻAROWA</t>
  </si>
  <si>
    <t>Obrona cywilna</t>
  </si>
  <si>
    <t xml:space="preserve">ROZDZIAŁ </t>
  </si>
  <si>
    <t>Drogi publiczne  powiatowe</t>
  </si>
  <si>
    <t>II KWARTAŁ 2005</t>
  </si>
  <si>
    <t>HARMONOGRAM WYDATKÓW WŁASNYCH BUDŻETU MIASTA NA II KWARTAŁ 2005 ROKU</t>
  </si>
  <si>
    <t>II KW. 2005</t>
  </si>
  <si>
    <t>II kwartał</t>
  </si>
  <si>
    <t xml:space="preserve">Załącznik nr 2 </t>
  </si>
  <si>
    <t>Załacznik nr 1</t>
  </si>
  <si>
    <t>POZOSTAŁE ZADANIA W ZAKRESIE KULTURY</t>
  </si>
  <si>
    <t>DROGI PUBLICZNE POWIATOWE</t>
  </si>
  <si>
    <t xml:space="preserve">OBRONA CYWILNA </t>
  </si>
  <si>
    <t>HARMONOGRAM DOCHODÓW BUDŻETU MIASTA CZELADŹ ZA II KWARTAŁ 2005 R.</t>
  </si>
  <si>
    <t>ZASIŁKI I POMOC W NATURZE ORAZ SKŁADKI NA UBEZPIECZENIA SPOŁECZNE I ZDROWOTNE</t>
  </si>
  <si>
    <t>URZĘDY WOJEWÓDZKIE</t>
  </si>
  <si>
    <t>URZĘDY NACZELNYCH ORGANÓW WŁADZY PAŃSTWOWEJ, KONTROLI I OCHRONY PRAWA ORAZ SĄDOWNICTWA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</si>
  <si>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</si>
  <si>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</si>
  <si>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 xml:space="preserve">SUBWENCJE </t>
  </si>
  <si>
    <t xml:space="preserve">ŚRODKI Z FUNDUSZY CELOWYCH </t>
  </si>
  <si>
    <t xml:space="preserve">DOTACJE CELOWE Z BUDŻETU PAŃSTWA </t>
  </si>
  <si>
    <t>HARMONOGRAM DOCHODÓW OGÓŁEM</t>
  </si>
  <si>
    <t>DOCHODY WŁASNE OGÓŁEM</t>
  </si>
  <si>
    <t>HARMONOGRAM DOTACJI CELOWYCH OTRZYMANYCH NA FINANSOWANIE LUB DOFINANSOWANIE ZADAŃ WŁASNYCH</t>
  </si>
  <si>
    <t xml:space="preserve">HARMONOGRAM DOTACJI CELOWYCH Z BUDŻETU PAŃSTWA OGÓŁEM </t>
  </si>
  <si>
    <t>HARMONOGRAM DOTACJI NA ZADANIA Z ZAKRESU ADMINISTRACJI RZĄDOWEJ ORAZ INNE ZLECONE USTAWAMI</t>
  </si>
  <si>
    <t>HARMONOGRAM ŚRODKÓW Z FUNDUSZY CELOWYCH</t>
  </si>
  <si>
    <t>HARMONOGRAM SUBWENCJI Z BUDŻETU PAŃSTWA</t>
  </si>
  <si>
    <t>HARMONOGRAM DOCHODÓW WŁASNYCH OGÓŁEM</t>
  </si>
  <si>
    <t>HARMONOGRAM WYDATKÓW WŁASNYCH OGÓŁEM</t>
  </si>
  <si>
    <t>HARMONOGRAM WYDATKÓW ZWIĄZANYCH Z REALIZACJĄ PRZEZ GMINĘ ZADAŃ NA PODSTAWIE POROZUMIEŃ Z ORGANAMI ADMINISTRACJI RZĄDOWEJ</t>
  </si>
  <si>
    <t xml:space="preserve">HARMONOGRAM WYDATKÓW BIEŻĄCYCH REALIZOWANYCH NA PODSTAWIE POROZUMIEŃ MIĘDZY JEDNOSTKAMI SAMORZĄDU TERYTORIALNEGO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</si>
</sst>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8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1" fontId="0" fillId="0" borderId="14" xfId="0" applyNumberFormat="1" applyFont="1" applyFill="1" applyBorder="1" applyAlignment="1">
      <alignment horizontal="left" vertical="top" wrapText="1"/>
    </xf>
    <xf numFmtId="1" fontId="0" fillId="0" borderId="6" xfId="0" applyNumberFormat="1" applyFont="1" applyFill="1" applyBorder="1" applyAlignment="1">
      <alignment horizontal="left" vertical="top" wrapText="1"/>
    </xf>
    <xf numFmtId="3" fontId="0" fillId="0" borderId="14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2" xfId="0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3" fontId="1" fillId="0" borderId="7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workbookViewId="0" topLeftCell="A37">
      <selection activeCell="C59" sqref="C59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7.00390625" style="0" customWidth="1"/>
    <col min="4" max="4" width="17.25390625" style="0" customWidth="1"/>
    <col min="5" max="15" width="11.375" style="0" customWidth="1"/>
    <col min="16" max="16" width="10.125" style="0" customWidth="1"/>
  </cols>
  <sheetData>
    <row r="1" spans="1:4" ht="15" customHeight="1">
      <c r="A1" s="1"/>
      <c r="B1" s="1"/>
      <c r="C1" s="3"/>
      <c r="D1" s="193" t="s">
        <v>114</v>
      </c>
    </row>
    <row r="2" spans="1:4" ht="15" customHeight="1">
      <c r="A2" s="1"/>
      <c r="B2" s="1"/>
      <c r="C2" s="3"/>
      <c r="D2" s="4"/>
    </row>
    <row r="3" spans="1:4" ht="15" customHeight="1">
      <c r="A3" s="1"/>
      <c r="C3" s="2"/>
      <c r="D3" s="6"/>
    </row>
    <row r="4" spans="1:4" ht="26.25">
      <c r="A4" s="1"/>
      <c r="B4" s="1"/>
      <c r="C4" s="221" t="s">
        <v>118</v>
      </c>
      <c r="D4" s="8"/>
    </row>
    <row r="5" spans="1:4" ht="15" customHeight="1" thickBot="1">
      <c r="A5" s="1"/>
      <c r="B5" s="1"/>
      <c r="C5" s="3"/>
      <c r="D5" s="9"/>
    </row>
    <row r="6" spans="1:4" ht="15" customHeight="1">
      <c r="A6" s="10"/>
      <c r="B6" s="11"/>
      <c r="C6" s="12"/>
      <c r="D6" s="13" t="s">
        <v>0</v>
      </c>
    </row>
    <row r="7" spans="1:4" ht="15" customHeight="1">
      <c r="A7" s="14" t="s">
        <v>1</v>
      </c>
      <c r="B7" s="15" t="s">
        <v>2</v>
      </c>
      <c r="C7" s="16" t="s">
        <v>3</v>
      </c>
      <c r="D7" s="16" t="s">
        <v>109</v>
      </c>
    </row>
    <row r="8" spans="1:4" ht="15" customHeight="1" thickBot="1">
      <c r="A8" s="17"/>
      <c r="B8" s="18"/>
      <c r="C8" s="19"/>
      <c r="D8" s="20"/>
    </row>
    <row r="9" spans="1:4" ht="15" customHeight="1" thickBot="1">
      <c r="A9" s="21">
        <v>1</v>
      </c>
      <c r="B9" s="22">
        <v>2</v>
      </c>
      <c r="C9" s="23" t="s">
        <v>4</v>
      </c>
      <c r="D9" s="24">
        <v>5</v>
      </c>
    </row>
    <row r="10" spans="1:4" ht="38.25" customHeight="1" thickBot="1">
      <c r="A10" s="33"/>
      <c r="B10" s="25"/>
      <c r="C10" s="233" t="s">
        <v>134</v>
      </c>
      <c r="D10" s="30">
        <f>SUM(D11,D14,D16,D18,D20,D23,D29,D31,D34,D38,D41,D43,D45)</f>
        <v>18861309</v>
      </c>
    </row>
    <row r="11" spans="1:4" ht="15" customHeight="1" thickBot="1">
      <c r="A11" s="33">
        <v>600</v>
      </c>
      <c r="B11" s="25"/>
      <c r="C11" s="34" t="s">
        <v>5</v>
      </c>
      <c r="D11" s="202">
        <f>SUM(D12,D13)</f>
        <v>133450</v>
      </c>
    </row>
    <row r="12" spans="1:4" ht="15" customHeight="1" thickBot="1">
      <c r="A12" s="27"/>
      <c r="B12" s="31">
        <v>60014</v>
      </c>
      <c r="C12" s="201" t="s">
        <v>116</v>
      </c>
      <c r="D12" s="26">
        <v>118450</v>
      </c>
    </row>
    <row r="13" spans="1:4" ht="15" customHeight="1" thickBot="1">
      <c r="A13" s="27"/>
      <c r="B13" s="29">
        <v>60016</v>
      </c>
      <c r="C13" s="199" t="s">
        <v>6</v>
      </c>
      <c r="D13" s="28">
        <v>15000</v>
      </c>
    </row>
    <row r="14" spans="1:4" ht="15" customHeight="1" thickBot="1">
      <c r="A14" s="33">
        <v>700</v>
      </c>
      <c r="B14" s="25"/>
      <c r="C14" s="34" t="s">
        <v>7</v>
      </c>
      <c r="D14" s="203">
        <f>SUM(D15)</f>
        <v>2155000</v>
      </c>
    </row>
    <row r="15" spans="1:4" ht="15" customHeight="1" thickBot="1">
      <c r="A15" s="14"/>
      <c r="B15" s="15">
        <v>70005</v>
      </c>
      <c r="C15" s="201" t="s">
        <v>8</v>
      </c>
      <c r="D15" s="194">
        <v>2155000</v>
      </c>
    </row>
    <row r="16" spans="1:4" ht="15" customHeight="1" thickBot="1">
      <c r="A16" s="33">
        <v>710</v>
      </c>
      <c r="B16" s="131"/>
      <c r="C16" s="34" t="s">
        <v>9</v>
      </c>
      <c r="D16" s="203">
        <f>(D17)</f>
        <v>30000</v>
      </c>
    </row>
    <row r="17" spans="1:4" ht="15" customHeight="1" thickBot="1">
      <c r="A17" s="14"/>
      <c r="B17" s="14">
        <v>71035</v>
      </c>
      <c r="C17" s="206" t="s">
        <v>10</v>
      </c>
      <c r="D17" s="194">
        <v>30000</v>
      </c>
    </row>
    <row r="18" spans="1:4" ht="15" customHeight="1" thickBot="1">
      <c r="A18" s="33">
        <v>750</v>
      </c>
      <c r="B18" s="25"/>
      <c r="C18" s="34" t="s">
        <v>11</v>
      </c>
      <c r="D18" s="205">
        <f>SUM(D19)</f>
        <v>27750</v>
      </c>
    </row>
    <row r="19" spans="1:4" ht="15" customHeight="1" thickBot="1">
      <c r="A19" s="207"/>
      <c r="B19" s="16">
        <v>75023</v>
      </c>
      <c r="C19" s="201" t="s">
        <v>12</v>
      </c>
      <c r="D19" s="196">
        <v>27750</v>
      </c>
    </row>
    <row r="20" spans="1:4" ht="15" customHeight="1" thickBot="1">
      <c r="A20" s="33">
        <v>754</v>
      </c>
      <c r="B20" s="25"/>
      <c r="C20" s="34" t="s">
        <v>13</v>
      </c>
      <c r="D20" s="203">
        <f>SUM(D21,D22)</f>
        <v>318997</v>
      </c>
    </row>
    <row r="21" spans="1:4" ht="15" customHeight="1" thickBot="1">
      <c r="A21" s="14"/>
      <c r="B21" s="31">
        <v>75414</v>
      </c>
      <c r="C21" s="201" t="s">
        <v>117</v>
      </c>
      <c r="D21" s="195">
        <v>11497</v>
      </c>
    </row>
    <row r="22" spans="1:4" ht="13.5" thickBot="1">
      <c r="A22" s="14"/>
      <c r="B22" s="208">
        <v>75416</v>
      </c>
      <c r="C22" s="200" t="s">
        <v>14</v>
      </c>
      <c r="D22" s="194">
        <v>307500</v>
      </c>
    </row>
    <row r="23" spans="1:4" ht="39" thickBot="1">
      <c r="A23" s="209">
        <v>756</v>
      </c>
      <c r="B23" s="25"/>
      <c r="C23" s="34" t="s">
        <v>15</v>
      </c>
      <c r="D23" s="247">
        <f>SUM(D24,D25,D26,D27,D28)</f>
        <v>14925900</v>
      </c>
    </row>
    <row r="24" spans="1:4" ht="13.5" thickBot="1">
      <c r="A24" s="37"/>
      <c r="B24" s="204">
        <v>75601</v>
      </c>
      <c r="C24" s="48" t="s">
        <v>16</v>
      </c>
      <c r="D24" s="194">
        <v>60000</v>
      </c>
    </row>
    <row r="25" spans="1:4" ht="34.5" thickBot="1">
      <c r="A25" s="37"/>
      <c r="B25" s="244">
        <v>75615</v>
      </c>
      <c r="C25" s="35" t="s">
        <v>17</v>
      </c>
      <c r="D25" s="245">
        <v>4476876</v>
      </c>
    </row>
    <row r="26" spans="1:4" ht="34.5" thickBot="1">
      <c r="A26" s="37"/>
      <c r="B26" s="250">
        <v>75616</v>
      </c>
      <c r="C26" s="35" t="s">
        <v>18</v>
      </c>
      <c r="D26" s="251">
        <v>1960058</v>
      </c>
    </row>
    <row r="27" spans="1:4" ht="23.25" thickBot="1">
      <c r="A27" s="16"/>
      <c r="B27" s="229">
        <v>75618</v>
      </c>
      <c r="C27" s="35" t="s">
        <v>19</v>
      </c>
      <c r="D27" s="248">
        <v>360000</v>
      </c>
    </row>
    <row r="28" spans="1:4" ht="15.75" customHeight="1" thickBot="1">
      <c r="A28" s="16"/>
      <c r="B28" s="210">
        <v>75621</v>
      </c>
      <c r="C28" s="200" t="s">
        <v>20</v>
      </c>
      <c r="D28" s="194">
        <v>8068966</v>
      </c>
    </row>
    <row r="29" spans="1:4" ht="13.5" thickBot="1">
      <c r="A29" s="36">
        <v>758</v>
      </c>
      <c r="B29" s="127"/>
      <c r="C29" s="211" t="s">
        <v>21</v>
      </c>
      <c r="D29" s="205">
        <f>SUM(D30)</f>
        <v>30334</v>
      </c>
    </row>
    <row r="30" spans="1:4" ht="13.5" thickBot="1">
      <c r="A30" s="16"/>
      <c r="B30" s="212">
        <v>75814</v>
      </c>
      <c r="C30" s="213" t="s">
        <v>24</v>
      </c>
      <c r="D30" s="194">
        <v>30334</v>
      </c>
    </row>
    <row r="31" spans="1:4" ht="15.75" customHeight="1" thickBot="1">
      <c r="A31" s="36">
        <v>801</v>
      </c>
      <c r="B31" s="127"/>
      <c r="C31" s="215" t="s">
        <v>25</v>
      </c>
      <c r="D31" s="203">
        <f>SUM(D32:D33)</f>
        <v>421800</v>
      </c>
    </row>
    <row r="32" spans="1:4" ht="13.5" thickBot="1">
      <c r="A32" s="47"/>
      <c r="B32" s="41">
        <v>80104</v>
      </c>
      <c r="C32" s="214" t="s">
        <v>26</v>
      </c>
      <c r="D32" s="196">
        <v>418800</v>
      </c>
    </row>
    <row r="33" spans="1:4" ht="13.5" thickBot="1">
      <c r="A33" s="47"/>
      <c r="B33" s="13">
        <v>80110</v>
      </c>
      <c r="C33" s="216" t="s">
        <v>27</v>
      </c>
      <c r="D33" s="194">
        <v>3000</v>
      </c>
    </row>
    <row r="34" spans="1:4" ht="13.5" thickBot="1">
      <c r="A34" s="36">
        <v>852</v>
      </c>
      <c r="B34" s="127"/>
      <c r="C34" s="34" t="s">
        <v>28</v>
      </c>
      <c r="D34" s="205">
        <f>SUM(D35:D37)</f>
        <v>342593</v>
      </c>
    </row>
    <row r="35" spans="1:4" ht="12.75" customHeight="1" thickBot="1">
      <c r="A35" s="16"/>
      <c r="B35" s="121">
        <v>85203</v>
      </c>
      <c r="C35" s="48" t="s">
        <v>29</v>
      </c>
      <c r="D35" s="194">
        <v>308000</v>
      </c>
    </row>
    <row r="36" spans="1:4" ht="12.75" customHeight="1" thickBot="1">
      <c r="A36" s="16"/>
      <c r="B36" s="38">
        <v>85214</v>
      </c>
      <c r="C36" s="35" t="s">
        <v>30</v>
      </c>
      <c r="D36" s="194">
        <v>600</v>
      </c>
    </row>
    <row r="37" spans="1:4" ht="13.5" thickBot="1">
      <c r="A37" s="16"/>
      <c r="B37" s="210">
        <v>85228</v>
      </c>
      <c r="C37" s="217" t="s">
        <v>32</v>
      </c>
      <c r="D37" s="194">
        <v>33993</v>
      </c>
    </row>
    <row r="38" spans="1:4" ht="13.5" thickBot="1">
      <c r="A38" s="36">
        <v>854</v>
      </c>
      <c r="B38" s="127"/>
      <c r="C38" s="34" t="s">
        <v>33</v>
      </c>
      <c r="D38" s="205">
        <f>SUM(D39,D40)</f>
        <v>422297</v>
      </c>
    </row>
    <row r="39" spans="1:4" ht="13.5" thickBot="1">
      <c r="A39" s="16"/>
      <c r="B39" s="121">
        <v>85401</v>
      </c>
      <c r="C39" s="48" t="s">
        <v>34</v>
      </c>
      <c r="D39" s="194">
        <v>253697</v>
      </c>
    </row>
    <row r="40" spans="1:4" ht="23.25" thickBot="1">
      <c r="A40" s="16"/>
      <c r="B40" s="249">
        <v>85412</v>
      </c>
      <c r="C40" s="50" t="s">
        <v>35</v>
      </c>
      <c r="D40" s="245">
        <v>168600</v>
      </c>
    </row>
    <row r="41" spans="1:4" ht="13.5" thickBot="1">
      <c r="A41" s="36">
        <v>900</v>
      </c>
      <c r="B41" s="127"/>
      <c r="C41" s="220" t="s">
        <v>36</v>
      </c>
      <c r="D41" s="218">
        <f>SUM(D42:D42)</f>
        <v>3000</v>
      </c>
    </row>
    <row r="42" spans="1:4" ht="23.25" thickBot="1">
      <c r="A42" s="16"/>
      <c r="B42" s="227">
        <v>90020</v>
      </c>
      <c r="C42" s="219" t="s">
        <v>37</v>
      </c>
      <c r="D42" s="248">
        <v>3000</v>
      </c>
    </row>
    <row r="43" spans="1:4" ht="13.5" thickBot="1">
      <c r="A43" s="36">
        <v>921</v>
      </c>
      <c r="B43" s="127"/>
      <c r="C43" s="220" t="s">
        <v>87</v>
      </c>
      <c r="D43" s="218">
        <f>SUM(D44)</f>
        <v>1188</v>
      </c>
    </row>
    <row r="44" spans="1:4" ht="13.5" thickBot="1">
      <c r="A44" s="16"/>
      <c r="B44" s="16">
        <v>92105</v>
      </c>
      <c r="C44" s="219" t="s">
        <v>115</v>
      </c>
      <c r="D44" s="196">
        <v>1188</v>
      </c>
    </row>
    <row r="45" spans="1:4" ht="13.5" thickBot="1">
      <c r="A45" s="36">
        <v>926</v>
      </c>
      <c r="B45" s="127"/>
      <c r="C45" s="34" t="s">
        <v>39</v>
      </c>
      <c r="D45" s="203">
        <f>(D46)</f>
        <v>49000</v>
      </c>
    </row>
    <row r="46" spans="1:4" ht="13.5" thickBot="1">
      <c r="A46" s="41"/>
      <c r="B46" s="121">
        <v>92604</v>
      </c>
      <c r="C46" s="48" t="s">
        <v>40</v>
      </c>
      <c r="D46" s="194">
        <v>49000</v>
      </c>
    </row>
    <row r="47" spans="1:4" ht="39" customHeight="1" thickBot="1">
      <c r="A47" s="36"/>
      <c r="B47" s="127"/>
      <c r="C47" s="222" t="s">
        <v>133</v>
      </c>
      <c r="D47" s="32">
        <f>SUM(D48)</f>
        <v>4304275</v>
      </c>
    </row>
    <row r="48" spans="1:4" ht="13.5" thickBot="1">
      <c r="A48" s="13">
        <v>758</v>
      </c>
      <c r="B48" s="39"/>
      <c r="C48" s="223" t="s">
        <v>21</v>
      </c>
      <c r="D48" s="32">
        <f>SUM(D49,D50)</f>
        <v>4304275</v>
      </c>
    </row>
    <row r="49" spans="1:4" ht="23.25" thickBot="1">
      <c r="A49" s="13"/>
      <c r="B49" s="234">
        <v>75801</v>
      </c>
      <c r="C49" s="43" t="s">
        <v>22</v>
      </c>
      <c r="D49" s="197">
        <v>4225591</v>
      </c>
    </row>
    <row r="50" spans="1:4" ht="13.5" thickBot="1">
      <c r="A50" s="41"/>
      <c r="B50" s="38">
        <v>75805</v>
      </c>
      <c r="C50" s="44" t="s">
        <v>23</v>
      </c>
      <c r="D50" s="197">
        <v>78684</v>
      </c>
    </row>
    <row r="51" spans="1:4" ht="32.25" customHeight="1" thickBot="1">
      <c r="A51" s="36"/>
      <c r="B51" s="127"/>
      <c r="C51" s="224" t="s">
        <v>132</v>
      </c>
      <c r="D51" s="32">
        <f>SUM(D52,D54,D56)</f>
        <v>217650</v>
      </c>
    </row>
    <row r="52" spans="1:4" ht="39" thickBot="1">
      <c r="A52" s="209">
        <v>756</v>
      </c>
      <c r="B52" s="25"/>
      <c r="C52" s="34" t="s">
        <v>15</v>
      </c>
      <c r="D52" s="247">
        <f>SUM(D53)</f>
        <v>36250</v>
      </c>
    </row>
    <row r="53" spans="1:4" ht="34.5" thickBot="1">
      <c r="A53" s="37"/>
      <c r="B53" s="244">
        <v>75615</v>
      </c>
      <c r="C53" s="35" t="s">
        <v>17</v>
      </c>
      <c r="D53" s="245">
        <v>36250</v>
      </c>
    </row>
    <row r="54" spans="1:4" ht="13.5" thickBot="1">
      <c r="A54" s="36">
        <v>854</v>
      </c>
      <c r="B54" s="137"/>
      <c r="C54" s="34" t="s">
        <v>33</v>
      </c>
      <c r="D54" s="246">
        <f>SUM(D55)</f>
        <v>41400</v>
      </c>
    </row>
    <row r="55" spans="1:4" ht="23.25" thickBot="1">
      <c r="A55" s="16"/>
      <c r="B55" s="234">
        <v>85412</v>
      </c>
      <c r="C55" s="49" t="s">
        <v>35</v>
      </c>
      <c r="D55" s="245">
        <v>41400</v>
      </c>
    </row>
    <row r="56" spans="1:4" ht="13.5" thickBot="1">
      <c r="A56" s="36">
        <v>900</v>
      </c>
      <c r="B56" s="127"/>
      <c r="C56" s="220" t="s">
        <v>36</v>
      </c>
      <c r="D56" s="218">
        <f>SUM(D57:D57)</f>
        <v>140000</v>
      </c>
    </row>
    <row r="57" spans="1:4" ht="13.5" thickBot="1">
      <c r="A57" s="45"/>
      <c r="B57" s="127">
        <v>90095</v>
      </c>
      <c r="C57" s="49" t="s">
        <v>38</v>
      </c>
      <c r="D57" s="194">
        <v>140000</v>
      </c>
    </row>
    <row r="58" spans="1:4" ht="48.75" customHeight="1" thickBot="1">
      <c r="A58" s="225"/>
      <c r="B58" s="226"/>
      <c r="C58" s="232" t="s">
        <v>130</v>
      </c>
      <c r="D58" s="243">
        <f>SUM(D59,D69)</f>
        <v>2532191</v>
      </c>
    </row>
    <row r="59" spans="1:4" ht="34.5" customHeight="1" thickBot="1">
      <c r="A59" s="124"/>
      <c r="B59" s="39"/>
      <c r="C59" s="267" t="s">
        <v>131</v>
      </c>
      <c r="D59" s="182">
        <f>SUM(D60,D62,D64)</f>
        <v>2329998</v>
      </c>
    </row>
    <row r="60" spans="1:4" ht="13.5" thickBot="1">
      <c r="A60" s="36">
        <v>750</v>
      </c>
      <c r="B60" s="131"/>
      <c r="C60" s="128" t="s">
        <v>11</v>
      </c>
      <c r="D60" s="129">
        <f>SUM(D61)</f>
        <v>56688</v>
      </c>
    </row>
    <row r="61" spans="1:4" ht="13.5" thickBot="1">
      <c r="A61" s="47"/>
      <c r="B61" s="229">
        <v>75011</v>
      </c>
      <c r="C61" s="238" t="s">
        <v>120</v>
      </c>
      <c r="D61" s="143">
        <v>56688</v>
      </c>
    </row>
    <row r="62" spans="1:4" ht="26.25" thickBot="1">
      <c r="A62" s="230">
        <v>751</v>
      </c>
      <c r="B62" s="131"/>
      <c r="C62" s="161" t="s">
        <v>121</v>
      </c>
      <c r="D62" s="129">
        <f>SUM(D63)</f>
        <v>3000</v>
      </c>
    </row>
    <row r="63" spans="1:6" ht="23.25" thickBot="1">
      <c r="A63" s="47"/>
      <c r="B63" s="228">
        <v>75101</v>
      </c>
      <c r="C63" s="239" t="s">
        <v>121</v>
      </c>
      <c r="D63" s="148">
        <v>3000</v>
      </c>
      <c r="F63" s="236"/>
    </row>
    <row r="64" spans="1:4" ht="13.5" thickBot="1">
      <c r="A64" s="36">
        <v>852</v>
      </c>
      <c r="B64" s="138"/>
      <c r="C64" s="231" t="s">
        <v>28</v>
      </c>
      <c r="D64" s="182">
        <f>SUM(D65,D66,D67,D68)</f>
        <v>2270310</v>
      </c>
    </row>
    <row r="65" spans="1:6" ht="23.25" thickBot="1">
      <c r="A65" s="46"/>
      <c r="B65" s="228">
        <v>85212</v>
      </c>
      <c r="C65" s="240" t="s">
        <v>122</v>
      </c>
      <c r="D65" s="133">
        <v>1997608</v>
      </c>
      <c r="F65" s="237"/>
    </row>
    <row r="66" spans="1:6" ht="23.25" thickBot="1">
      <c r="A66" s="47"/>
      <c r="B66" s="228">
        <v>85213</v>
      </c>
      <c r="C66" s="241" t="s">
        <v>123</v>
      </c>
      <c r="D66" s="133">
        <v>22582</v>
      </c>
      <c r="F66" s="142"/>
    </row>
    <row r="67" spans="1:6" ht="23.25" thickBot="1">
      <c r="A67" s="47"/>
      <c r="B67" s="228">
        <v>85214</v>
      </c>
      <c r="C67" s="241" t="s">
        <v>119</v>
      </c>
      <c r="D67" s="133">
        <v>246000</v>
      </c>
      <c r="F67" s="142"/>
    </row>
    <row r="68" spans="1:6" ht="13.5" thickBot="1">
      <c r="A68" s="145"/>
      <c r="B68" s="45">
        <v>85228</v>
      </c>
      <c r="C68" s="242" t="s">
        <v>32</v>
      </c>
      <c r="D68" s="148">
        <v>4120</v>
      </c>
      <c r="F68" s="168"/>
    </row>
    <row r="69" spans="1:4" ht="43.5" customHeight="1" thickBot="1">
      <c r="A69" s="184"/>
      <c r="B69" s="127"/>
      <c r="C69" s="266" t="s">
        <v>129</v>
      </c>
      <c r="D69" s="129">
        <f>SUM(D70)</f>
        <v>202193</v>
      </c>
    </row>
    <row r="70" spans="1:4" ht="13.5" thickBot="1">
      <c r="A70" s="36">
        <v>852</v>
      </c>
      <c r="B70" s="127"/>
      <c r="C70" s="34" t="s">
        <v>28</v>
      </c>
      <c r="D70" s="205">
        <f>SUM(D71:D72)</f>
        <v>202193</v>
      </c>
    </row>
    <row r="71" spans="1:4" ht="23.25" thickBot="1">
      <c r="A71" s="16"/>
      <c r="B71" s="234">
        <v>85214</v>
      </c>
      <c r="C71" s="35" t="s">
        <v>119</v>
      </c>
      <c r="D71" s="194">
        <v>26995</v>
      </c>
    </row>
    <row r="72" spans="1:4" ht="13.5" thickBot="1">
      <c r="A72" s="41"/>
      <c r="B72" s="235">
        <v>85219</v>
      </c>
      <c r="C72" s="35" t="s">
        <v>31</v>
      </c>
      <c r="D72" s="194">
        <v>175198</v>
      </c>
    </row>
    <row r="75" spans="3:4" ht="12.75">
      <c r="C75" s="5" t="s">
        <v>128</v>
      </c>
      <c r="D75" s="252">
        <f>SUM(D10)</f>
        <v>18861309</v>
      </c>
    </row>
    <row r="76" spans="3:4" ht="12.75">
      <c r="C76" s="5" t="s">
        <v>124</v>
      </c>
      <c r="D76" s="252">
        <f>SUM(D47)</f>
        <v>4304275</v>
      </c>
    </row>
    <row r="77" spans="3:4" ht="12.75">
      <c r="C77" s="5" t="s">
        <v>125</v>
      </c>
      <c r="D77" s="252">
        <f>SUM(D51)</f>
        <v>217650</v>
      </c>
    </row>
    <row r="78" spans="3:4" ht="12.75">
      <c r="C78" s="5" t="s">
        <v>126</v>
      </c>
      <c r="D78" s="252">
        <f>SUM(D58)</f>
        <v>2532191</v>
      </c>
    </row>
    <row r="80" spans="3:4" ht="12.75">
      <c r="C80" s="5" t="s">
        <v>127</v>
      </c>
      <c r="D80" s="252">
        <f>SUM(D75:D78)</f>
        <v>25915425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G20" sqref="G20"/>
    </sheetView>
  </sheetViews>
  <sheetFormatPr defaultColWidth="9.00390625" defaultRowHeight="12.75"/>
  <cols>
    <col min="1" max="1" width="5.375" style="52" customWidth="1"/>
    <col min="2" max="2" width="7.25390625" style="53" customWidth="1"/>
    <col min="3" max="3" width="43.125" style="52" customWidth="1"/>
    <col min="4" max="4" width="16.625" style="54" customWidth="1"/>
    <col min="5" max="5" width="12.625" style="52" customWidth="1"/>
    <col min="6" max="6" width="12.375" style="52" customWidth="1"/>
    <col min="7" max="7" width="14.625" style="52" customWidth="1"/>
    <col min="8" max="8" width="10.75390625" style="52" customWidth="1"/>
    <col min="9" max="11" width="9.625" style="52" customWidth="1"/>
    <col min="12" max="12" width="11.125" style="52" customWidth="1"/>
    <col min="13" max="13" width="9.125" style="52" customWidth="1"/>
    <col min="14" max="16384" width="9.125" style="54" customWidth="1"/>
  </cols>
  <sheetData>
    <row r="1" ht="12.75">
      <c r="D1" s="192" t="s">
        <v>113</v>
      </c>
    </row>
    <row r="2" spans="1:13" ht="26.25" thickBot="1">
      <c r="A2" s="55"/>
      <c r="B2" s="56"/>
      <c r="C2" s="57" t="s">
        <v>110</v>
      </c>
      <c r="D2" s="58"/>
      <c r="M2" s="54"/>
    </row>
    <row r="3" spans="1:4" ht="12.75" customHeight="1">
      <c r="A3" s="59" t="s">
        <v>41</v>
      </c>
      <c r="B3" s="60" t="s">
        <v>42</v>
      </c>
      <c r="C3" s="61" t="s">
        <v>3</v>
      </c>
      <c r="D3" s="62" t="s">
        <v>0</v>
      </c>
    </row>
    <row r="4" spans="1:4" ht="13.5" thickBot="1">
      <c r="A4" s="63"/>
      <c r="B4" s="64"/>
      <c r="C4" s="65"/>
      <c r="D4" s="66" t="s">
        <v>111</v>
      </c>
    </row>
    <row r="5" spans="1:4" ht="26.25" thickBot="1">
      <c r="A5" s="67"/>
      <c r="B5" s="68"/>
      <c r="C5" s="253" t="s">
        <v>135</v>
      </c>
      <c r="D5" s="69">
        <f>SUM(D6,D9,D13,D16,D20,D24,D28,D30,D33,D35,D42,D46,D54,D56,D59,D65,D69)</f>
        <v>26814151</v>
      </c>
    </row>
    <row r="6" spans="1:4" ht="13.5" thickBot="1">
      <c r="A6" s="70" t="s">
        <v>43</v>
      </c>
      <c r="B6" s="71"/>
      <c r="C6" s="72" t="s">
        <v>44</v>
      </c>
      <c r="D6" s="73">
        <f>SUM(D7:D8)</f>
        <v>610</v>
      </c>
    </row>
    <row r="7" spans="1:4" ht="12.75">
      <c r="A7" s="74"/>
      <c r="B7" s="75" t="s">
        <v>45</v>
      </c>
      <c r="C7" s="76" t="s">
        <v>46</v>
      </c>
      <c r="D7" s="77">
        <v>610</v>
      </c>
    </row>
    <row r="8" spans="1:4" ht="13.5" thickBot="1">
      <c r="A8" s="78"/>
      <c r="B8" s="79" t="s">
        <v>47</v>
      </c>
      <c r="C8" s="80" t="s">
        <v>38</v>
      </c>
      <c r="D8" s="81">
        <v>0</v>
      </c>
    </row>
    <row r="9" spans="1:4" ht="13.5" thickBot="1">
      <c r="A9" s="82">
        <v>600</v>
      </c>
      <c r="B9" s="56"/>
      <c r="C9" s="57" t="s">
        <v>5</v>
      </c>
      <c r="D9" s="83">
        <f>SUM(D10:D12)</f>
        <v>1515740</v>
      </c>
    </row>
    <row r="10" spans="1:4" ht="12.75">
      <c r="A10" s="84"/>
      <c r="B10" s="85">
        <v>60004</v>
      </c>
      <c r="C10" s="76" t="s">
        <v>48</v>
      </c>
      <c r="D10" s="77">
        <v>1244740</v>
      </c>
    </row>
    <row r="11" spans="1:4" ht="12.75">
      <c r="A11" s="78"/>
      <c r="B11" s="86">
        <v>60014</v>
      </c>
      <c r="C11" s="87" t="s">
        <v>49</v>
      </c>
      <c r="D11" s="88">
        <v>51000</v>
      </c>
    </row>
    <row r="12" spans="1:4" ht="13.5" thickBot="1">
      <c r="A12" s="78"/>
      <c r="B12" s="79">
        <v>60016</v>
      </c>
      <c r="C12" s="80" t="s">
        <v>6</v>
      </c>
      <c r="D12" s="81">
        <v>220000</v>
      </c>
    </row>
    <row r="13" spans="1:4" ht="13.5" thickBot="1">
      <c r="A13" s="82">
        <v>700</v>
      </c>
      <c r="B13" s="89"/>
      <c r="C13" s="57" t="s">
        <v>50</v>
      </c>
      <c r="D13" s="83">
        <f>SUM(D14:D15)</f>
        <v>424000</v>
      </c>
    </row>
    <row r="14" spans="1:4" ht="12.75">
      <c r="A14" s="84"/>
      <c r="B14" s="85">
        <v>70001</v>
      </c>
      <c r="C14" s="76" t="s">
        <v>51</v>
      </c>
      <c r="D14" s="77">
        <v>165000</v>
      </c>
    </row>
    <row r="15" spans="1:4" ht="13.5" thickBot="1">
      <c r="A15" s="78"/>
      <c r="B15" s="79">
        <v>70005</v>
      </c>
      <c r="C15" s="80" t="s">
        <v>52</v>
      </c>
      <c r="D15" s="81">
        <v>259000</v>
      </c>
    </row>
    <row r="16" spans="1:4" ht="13.5" thickBot="1">
      <c r="A16" s="90">
        <v>710</v>
      </c>
      <c r="B16" s="89"/>
      <c r="C16" s="57" t="s">
        <v>53</v>
      </c>
      <c r="D16" s="83">
        <f>SUM(D17,D18,D19)</f>
        <v>92940</v>
      </c>
    </row>
    <row r="17" spans="1:4" ht="12.75">
      <c r="A17" s="78"/>
      <c r="B17" s="85">
        <v>71004</v>
      </c>
      <c r="C17" s="76" t="s">
        <v>54</v>
      </c>
      <c r="D17" s="77">
        <v>59040</v>
      </c>
    </row>
    <row r="18" spans="1:4" ht="22.5">
      <c r="A18" s="78"/>
      <c r="B18" s="86">
        <v>71013</v>
      </c>
      <c r="C18" s="87" t="s">
        <v>55</v>
      </c>
      <c r="D18" s="88">
        <v>6600</v>
      </c>
    </row>
    <row r="19" spans="1:4" ht="13.5" thickBot="1">
      <c r="A19" s="78"/>
      <c r="B19" s="79">
        <v>71035</v>
      </c>
      <c r="C19" s="80" t="s">
        <v>10</v>
      </c>
      <c r="D19" s="81">
        <v>27300</v>
      </c>
    </row>
    <row r="20" spans="1:4" ht="13.5" thickBot="1">
      <c r="A20" s="82">
        <v>750</v>
      </c>
      <c r="B20" s="89"/>
      <c r="C20" s="57" t="s">
        <v>11</v>
      </c>
      <c r="D20" s="83">
        <f>SUM(D21:D23)</f>
        <v>3455926</v>
      </c>
    </row>
    <row r="21" spans="1:4" ht="12.75">
      <c r="A21" s="84"/>
      <c r="B21" s="85">
        <v>75022</v>
      </c>
      <c r="C21" s="76" t="s">
        <v>56</v>
      </c>
      <c r="D21" s="77">
        <v>176752</v>
      </c>
    </row>
    <row r="22" spans="1:4" ht="12.75">
      <c r="A22" s="78"/>
      <c r="B22" s="86">
        <v>75023</v>
      </c>
      <c r="C22" s="87" t="s">
        <v>57</v>
      </c>
      <c r="D22" s="88">
        <v>3148809</v>
      </c>
    </row>
    <row r="23" spans="1:4" ht="13.5" thickBot="1">
      <c r="A23" s="78"/>
      <c r="B23" s="79">
        <v>75095</v>
      </c>
      <c r="C23" s="80" t="s">
        <v>58</v>
      </c>
      <c r="D23" s="81">
        <v>130365</v>
      </c>
    </row>
    <row r="24" spans="1:4" ht="13.5" thickBot="1">
      <c r="A24" s="90">
        <v>754</v>
      </c>
      <c r="B24" s="89"/>
      <c r="C24" s="91" t="s">
        <v>13</v>
      </c>
      <c r="D24" s="83">
        <f>SUM(D25:D27)</f>
        <v>692313</v>
      </c>
    </row>
    <row r="25" spans="1:4" ht="12.75">
      <c r="A25" s="78"/>
      <c r="B25" s="85">
        <v>75412</v>
      </c>
      <c r="C25" s="76" t="s">
        <v>59</v>
      </c>
      <c r="D25" s="77">
        <v>35000</v>
      </c>
    </row>
    <row r="26" spans="1:4" ht="12.75">
      <c r="A26" s="78"/>
      <c r="B26" s="86">
        <v>75414</v>
      </c>
      <c r="C26" s="87" t="s">
        <v>60</v>
      </c>
      <c r="D26" s="88">
        <v>4039</v>
      </c>
    </row>
    <row r="27" spans="1:4" ht="13.5" thickBot="1">
      <c r="A27" s="78"/>
      <c r="B27" s="79">
        <v>75416</v>
      </c>
      <c r="C27" s="80" t="s">
        <v>61</v>
      </c>
      <c r="D27" s="81">
        <v>653274</v>
      </c>
    </row>
    <row r="28" spans="1:4" ht="64.5" thickBot="1">
      <c r="A28" s="90">
        <v>756</v>
      </c>
      <c r="B28" s="92"/>
      <c r="C28" s="93" t="s">
        <v>62</v>
      </c>
      <c r="D28" s="94">
        <f>SUM(D29)</f>
        <v>16590</v>
      </c>
    </row>
    <row r="29" spans="1:4" ht="23.25" thickBot="1">
      <c r="A29" s="78"/>
      <c r="B29" s="95">
        <v>75647</v>
      </c>
      <c r="C29" s="80" t="s">
        <v>63</v>
      </c>
      <c r="D29" s="81">
        <v>16590</v>
      </c>
    </row>
    <row r="30" spans="1:4" ht="13.5" thickBot="1">
      <c r="A30" s="90">
        <v>757</v>
      </c>
      <c r="B30" s="71"/>
      <c r="C30" s="72" t="s">
        <v>64</v>
      </c>
      <c r="D30" s="73">
        <f>SUM(D31,D32)</f>
        <v>189000</v>
      </c>
    </row>
    <row r="31" spans="1:4" ht="12.75">
      <c r="A31" s="78"/>
      <c r="B31" s="85">
        <v>75702</v>
      </c>
      <c r="C31" s="76" t="s">
        <v>65</v>
      </c>
      <c r="D31" s="77">
        <v>189000</v>
      </c>
    </row>
    <row r="32" spans="1:4" ht="13.5" thickBot="1">
      <c r="A32" s="78"/>
      <c r="B32" s="79">
        <v>75704</v>
      </c>
      <c r="C32" s="80" t="s">
        <v>66</v>
      </c>
      <c r="D32" s="81"/>
    </row>
    <row r="33" spans="1:4" ht="13.5" thickBot="1">
      <c r="A33" s="90">
        <v>758</v>
      </c>
      <c r="B33" s="92"/>
      <c r="C33" s="93" t="s">
        <v>67</v>
      </c>
      <c r="D33" s="94">
        <f>SUM(D34)</f>
        <v>0</v>
      </c>
    </row>
    <row r="34" spans="1:4" ht="13.5" thickBot="1">
      <c r="A34" s="78"/>
      <c r="B34" s="96">
        <v>75818</v>
      </c>
      <c r="C34" s="80" t="s">
        <v>68</v>
      </c>
      <c r="D34" s="81"/>
    </row>
    <row r="35" spans="1:4" ht="13.5" thickBot="1">
      <c r="A35" s="82">
        <v>801</v>
      </c>
      <c r="B35" s="71"/>
      <c r="C35" s="72" t="s">
        <v>25</v>
      </c>
      <c r="D35" s="73">
        <f>SUM(D36:D41)</f>
        <v>9194107</v>
      </c>
    </row>
    <row r="36" spans="1:4" ht="12.75">
      <c r="A36" s="84"/>
      <c r="B36" s="85">
        <v>80101</v>
      </c>
      <c r="C36" s="76" t="s">
        <v>69</v>
      </c>
      <c r="D36" s="77">
        <v>3702387</v>
      </c>
    </row>
    <row r="37" spans="1:4" ht="12.75">
      <c r="A37" s="78"/>
      <c r="B37" s="86">
        <v>80104</v>
      </c>
      <c r="C37" s="87" t="s">
        <v>70</v>
      </c>
      <c r="D37" s="88">
        <v>2775463</v>
      </c>
    </row>
    <row r="38" spans="1:4" ht="12.75">
      <c r="A38" s="78"/>
      <c r="B38" s="86">
        <v>80110</v>
      </c>
      <c r="C38" s="87" t="s">
        <v>27</v>
      </c>
      <c r="D38" s="88">
        <v>2570416</v>
      </c>
    </row>
    <row r="39" spans="1:4" ht="12.75">
      <c r="A39" s="78"/>
      <c r="B39" s="86">
        <v>80145</v>
      </c>
      <c r="C39" s="87" t="s">
        <v>71</v>
      </c>
      <c r="D39" s="88">
        <v>2000</v>
      </c>
    </row>
    <row r="40" spans="1:4" ht="12.75">
      <c r="A40" s="78"/>
      <c r="B40" s="86">
        <v>80146</v>
      </c>
      <c r="C40" s="87" t="s">
        <v>72</v>
      </c>
      <c r="D40" s="88">
        <v>40519</v>
      </c>
    </row>
    <row r="41" spans="1:4" ht="13.5" thickBot="1">
      <c r="A41" s="78"/>
      <c r="B41" s="79">
        <v>80195</v>
      </c>
      <c r="C41" s="80" t="s">
        <v>58</v>
      </c>
      <c r="D41" s="81">
        <v>103322</v>
      </c>
    </row>
    <row r="42" spans="1:4" ht="13.5" thickBot="1">
      <c r="A42" s="90">
        <v>851</v>
      </c>
      <c r="B42" s="89"/>
      <c r="C42" s="57" t="s">
        <v>73</v>
      </c>
      <c r="D42" s="83">
        <f>SUM(D43:D45)</f>
        <v>698000</v>
      </c>
    </row>
    <row r="43" spans="1:4" ht="12.75">
      <c r="A43" s="78"/>
      <c r="B43" s="85">
        <v>85154</v>
      </c>
      <c r="C43" s="76" t="s">
        <v>74</v>
      </c>
      <c r="D43" s="77">
        <v>380000</v>
      </c>
    </row>
    <row r="44" spans="1:4" ht="12.75">
      <c r="A44" s="78"/>
      <c r="B44" s="86">
        <v>85158</v>
      </c>
      <c r="C44" s="87" t="s">
        <v>75</v>
      </c>
      <c r="D44" s="88">
        <v>8000</v>
      </c>
    </row>
    <row r="45" spans="1:4" ht="13.5" thickBot="1">
      <c r="A45" s="78"/>
      <c r="B45" s="79">
        <v>85195</v>
      </c>
      <c r="C45" s="80" t="s">
        <v>58</v>
      </c>
      <c r="D45" s="81">
        <v>310000</v>
      </c>
    </row>
    <row r="46" spans="1:4" ht="13.5" thickBot="1">
      <c r="A46" s="82">
        <v>852</v>
      </c>
      <c r="B46" s="89"/>
      <c r="C46" s="57" t="s">
        <v>76</v>
      </c>
      <c r="D46" s="83">
        <f>SUM(D47:D53)</f>
        <v>4319500</v>
      </c>
    </row>
    <row r="47" spans="1:4" ht="12.75">
      <c r="A47" s="82"/>
      <c r="B47" s="85">
        <v>85201</v>
      </c>
      <c r="C47" s="76" t="s">
        <v>77</v>
      </c>
      <c r="D47" s="77">
        <v>88000</v>
      </c>
    </row>
    <row r="48" spans="1:4" ht="13.5" thickBot="1">
      <c r="A48" s="97"/>
      <c r="B48" s="79">
        <v>85203</v>
      </c>
      <c r="C48" s="80" t="s">
        <v>29</v>
      </c>
      <c r="D48" s="81">
        <v>487500</v>
      </c>
    </row>
    <row r="49" spans="1:4" ht="22.5">
      <c r="A49" s="84"/>
      <c r="B49" s="85">
        <v>85214</v>
      </c>
      <c r="C49" s="76" t="s">
        <v>30</v>
      </c>
      <c r="D49" s="77">
        <v>744000</v>
      </c>
    </row>
    <row r="50" spans="1:4" ht="12.75">
      <c r="A50" s="78"/>
      <c r="B50" s="86">
        <v>85215</v>
      </c>
      <c r="C50" s="87" t="s">
        <v>78</v>
      </c>
      <c r="D50" s="88">
        <v>1600000</v>
      </c>
    </row>
    <row r="51" spans="1:4" ht="12.75">
      <c r="A51" s="78"/>
      <c r="B51" s="86">
        <v>85219</v>
      </c>
      <c r="C51" s="87" t="s">
        <v>31</v>
      </c>
      <c r="D51" s="88">
        <v>1176000</v>
      </c>
    </row>
    <row r="52" spans="1:4" ht="22.5">
      <c r="A52" s="78"/>
      <c r="B52" s="86">
        <v>85228</v>
      </c>
      <c r="C52" s="87" t="s">
        <v>32</v>
      </c>
      <c r="D52" s="88">
        <v>134000</v>
      </c>
    </row>
    <row r="53" spans="1:4" ht="13.5" thickBot="1">
      <c r="A53" s="78"/>
      <c r="B53" s="79">
        <v>85295</v>
      </c>
      <c r="C53" s="80" t="s">
        <v>38</v>
      </c>
      <c r="D53" s="81">
        <v>90000</v>
      </c>
    </row>
    <row r="54" spans="1:4" ht="26.25" thickBot="1">
      <c r="A54" s="90">
        <v>853</v>
      </c>
      <c r="B54" s="92"/>
      <c r="C54" s="93" t="s">
        <v>79</v>
      </c>
      <c r="D54" s="94">
        <f>SUM(D55)</f>
        <v>85280</v>
      </c>
    </row>
    <row r="55" spans="1:4" ht="13.5" thickBot="1">
      <c r="A55" s="78"/>
      <c r="B55" s="95">
        <v>85305</v>
      </c>
      <c r="C55" s="80" t="s">
        <v>80</v>
      </c>
      <c r="D55" s="88">
        <v>85280</v>
      </c>
    </row>
    <row r="56" spans="1:4" ht="13.5" thickBot="1">
      <c r="A56" s="90">
        <v>854</v>
      </c>
      <c r="B56" s="71"/>
      <c r="C56" s="72" t="s">
        <v>33</v>
      </c>
      <c r="D56" s="73">
        <f>SUM(D57:D58)</f>
        <v>1045981</v>
      </c>
    </row>
    <row r="57" spans="1:4" ht="12.75">
      <c r="A57" s="78"/>
      <c r="B57" s="85">
        <v>85401</v>
      </c>
      <c r="C57" s="98" t="s">
        <v>81</v>
      </c>
      <c r="D57" s="77">
        <v>881481</v>
      </c>
    </row>
    <row r="58" spans="1:4" ht="34.5" thickBot="1">
      <c r="A58" s="97"/>
      <c r="B58" s="79">
        <v>85412</v>
      </c>
      <c r="C58" s="99" t="s">
        <v>35</v>
      </c>
      <c r="D58" s="81">
        <v>164500</v>
      </c>
    </row>
    <row r="59" spans="1:4" ht="24.75" thickBot="1">
      <c r="A59" s="90">
        <v>900</v>
      </c>
      <c r="B59" s="89"/>
      <c r="C59" s="100" t="s">
        <v>36</v>
      </c>
      <c r="D59" s="83">
        <f>SUM(D60:D64)</f>
        <v>3502000</v>
      </c>
    </row>
    <row r="60" spans="1:4" ht="12.75">
      <c r="A60" s="78"/>
      <c r="B60" s="85">
        <v>90003</v>
      </c>
      <c r="C60" s="98" t="s">
        <v>82</v>
      </c>
      <c r="D60" s="77">
        <v>250000</v>
      </c>
    </row>
    <row r="61" spans="1:4" ht="12.75">
      <c r="A61" s="78"/>
      <c r="B61" s="86">
        <v>90004</v>
      </c>
      <c r="C61" s="101" t="s">
        <v>83</v>
      </c>
      <c r="D61" s="88">
        <v>170000</v>
      </c>
    </row>
    <row r="62" spans="1:4" ht="12.75">
      <c r="A62" s="78"/>
      <c r="B62" s="86">
        <v>90015</v>
      </c>
      <c r="C62" s="101" t="s">
        <v>84</v>
      </c>
      <c r="D62" s="88">
        <v>500000</v>
      </c>
    </row>
    <row r="63" spans="1:4" ht="12.75">
      <c r="A63" s="78"/>
      <c r="B63" s="86">
        <v>90017</v>
      </c>
      <c r="C63" s="101" t="s">
        <v>85</v>
      </c>
      <c r="D63" s="88">
        <v>222000</v>
      </c>
    </row>
    <row r="64" spans="1:4" ht="13.5" thickBot="1">
      <c r="A64" s="78"/>
      <c r="B64" s="86">
        <v>90095</v>
      </c>
      <c r="C64" s="101" t="s">
        <v>86</v>
      </c>
      <c r="D64" s="88">
        <v>2360000</v>
      </c>
    </row>
    <row r="65" spans="1:4" ht="13.5" thickBot="1">
      <c r="A65" s="90">
        <v>921</v>
      </c>
      <c r="B65" s="68"/>
      <c r="C65" s="102" t="s">
        <v>87</v>
      </c>
      <c r="D65" s="69">
        <f>SUM(D66:D68)</f>
        <v>986500</v>
      </c>
    </row>
    <row r="66" spans="1:4" ht="12.75">
      <c r="A66" s="78"/>
      <c r="B66" s="85">
        <v>92105</v>
      </c>
      <c r="C66" s="76" t="s">
        <v>88</v>
      </c>
      <c r="D66" s="77">
        <v>300000</v>
      </c>
    </row>
    <row r="67" spans="1:4" ht="12.75">
      <c r="A67" s="78"/>
      <c r="B67" s="86">
        <v>92116</v>
      </c>
      <c r="C67" s="87" t="s">
        <v>89</v>
      </c>
      <c r="D67" s="88">
        <v>680000</v>
      </c>
    </row>
    <row r="68" spans="1:4" ht="13.5" thickBot="1">
      <c r="A68" s="78"/>
      <c r="B68" s="79">
        <v>92120</v>
      </c>
      <c r="C68" s="80" t="s">
        <v>90</v>
      </c>
      <c r="D68" s="81">
        <v>6500</v>
      </c>
    </row>
    <row r="69" spans="1:4" ht="13.5" thickBot="1">
      <c r="A69" s="82">
        <v>926</v>
      </c>
      <c r="B69" s="89"/>
      <c r="C69" s="100" t="s">
        <v>39</v>
      </c>
      <c r="D69" s="103">
        <f>SUM(D70,D71)</f>
        <v>595664</v>
      </c>
    </row>
    <row r="70" spans="1:4" ht="12.75">
      <c r="A70" s="84"/>
      <c r="B70" s="85">
        <v>92604</v>
      </c>
      <c r="C70" s="76" t="s">
        <v>91</v>
      </c>
      <c r="D70" s="77">
        <v>463164</v>
      </c>
    </row>
    <row r="71" spans="1:4" ht="13.5" thickBot="1">
      <c r="A71" s="97"/>
      <c r="B71" s="79">
        <v>92695</v>
      </c>
      <c r="C71" s="80" t="s">
        <v>38</v>
      </c>
      <c r="D71" s="81">
        <v>132500</v>
      </c>
    </row>
    <row r="72" spans="1:4" ht="12.75">
      <c r="A72" s="55"/>
      <c r="B72" s="56"/>
      <c r="C72" s="91"/>
      <c r="D72" s="104"/>
    </row>
    <row r="73" spans="1:4" ht="12.75">
      <c r="A73" s="55"/>
      <c r="B73" s="56"/>
      <c r="C73" s="91"/>
      <c r="D73" s="104"/>
    </row>
    <row r="74" spans="1:4" ht="12.75">
      <c r="A74" s="55"/>
      <c r="B74" s="56"/>
      <c r="C74" s="91"/>
      <c r="D74" s="104"/>
    </row>
    <row r="75" spans="1:4" ht="12.75">
      <c r="A75" s="55"/>
      <c r="B75" s="56"/>
      <c r="C75" s="91"/>
      <c r="D75" s="104"/>
    </row>
    <row r="76" spans="1:4" ht="12.75">
      <c r="A76" s="55"/>
      <c r="B76" s="56"/>
      <c r="C76" s="91"/>
      <c r="D76" s="104"/>
    </row>
    <row r="77" spans="1:4" ht="12.75">
      <c r="A77" s="55"/>
      <c r="B77" s="56"/>
      <c r="C77" s="91"/>
      <c r="D77" s="104"/>
    </row>
    <row r="78" spans="1:4" ht="12.75">
      <c r="A78" s="55"/>
      <c r="B78" s="56"/>
      <c r="C78" s="91"/>
      <c r="D78" s="104"/>
    </row>
    <row r="79" spans="1:4" ht="12.75">
      <c r="A79" s="55"/>
      <c r="B79" s="56"/>
      <c r="C79" s="91"/>
      <c r="D79" s="104"/>
    </row>
    <row r="80" spans="1:4" ht="12.75">
      <c r="A80" s="55"/>
      <c r="B80" s="56"/>
      <c r="C80" s="91"/>
      <c r="D80" s="104"/>
    </row>
    <row r="81" spans="1:4" ht="12.75">
      <c r="A81" s="55"/>
      <c r="B81" s="56"/>
      <c r="C81" s="91"/>
      <c r="D81" s="104"/>
    </row>
    <row r="82" spans="1:4" ht="12.75">
      <c r="A82" s="55"/>
      <c r="B82" s="56"/>
      <c r="C82" s="91"/>
      <c r="D82" s="104"/>
    </row>
    <row r="83" spans="1:4" ht="12.75">
      <c r="A83" s="55"/>
      <c r="B83" s="56"/>
      <c r="C83" s="91"/>
      <c r="D83" s="104"/>
    </row>
    <row r="84" spans="1:4" ht="12.75">
      <c r="A84" s="55"/>
      <c r="B84" s="56"/>
      <c r="C84" s="91"/>
      <c r="D84" s="104"/>
    </row>
    <row r="85" spans="1:4" ht="12.75">
      <c r="A85" s="55"/>
      <c r="B85" s="56"/>
      <c r="C85" s="91"/>
      <c r="D85" s="104"/>
    </row>
    <row r="86" spans="1:4" ht="12.75">
      <c r="A86" s="55"/>
      <c r="B86" s="56"/>
      <c r="C86" s="91"/>
      <c r="D86" s="104"/>
    </row>
    <row r="87" spans="1:4" ht="12.75">
      <c r="A87" s="55"/>
      <c r="B87" s="56"/>
      <c r="C87" s="91"/>
      <c r="D87" s="104"/>
    </row>
    <row r="88" spans="1:4" ht="12.75">
      <c r="A88" s="55"/>
      <c r="B88" s="56"/>
      <c r="C88" s="91"/>
      <c r="D88" s="104"/>
    </row>
    <row r="89" spans="1:4" ht="12.75">
      <c r="A89" s="55"/>
      <c r="B89" s="56"/>
      <c r="C89" s="91"/>
      <c r="D89" s="104"/>
    </row>
    <row r="90" spans="1:4" ht="12.75">
      <c r="A90" s="55"/>
      <c r="B90" s="56"/>
      <c r="C90" s="91"/>
      <c r="D90" s="104"/>
    </row>
    <row r="91" spans="1:4" ht="12.75">
      <c r="A91" s="55"/>
      <c r="B91" s="56"/>
      <c r="C91" s="91"/>
      <c r="D91" s="104"/>
    </row>
    <row r="92" spans="1:3" ht="12.75">
      <c r="A92" s="55"/>
      <c r="B92" s="56"/>
      <c r="C92" s="55"/>
    </row>
    <row r="93" spans="1:3" ht="12.75">
      <c r="A93" s="55"/>
      <c r="B93" s="56"/>
      <c r="C93" s="105"/>
    </row>
    <row r="94" spans="1:3" ht="12.75">
      <c r="A94" s="55"/>
      <c r="B94" s="56"/>
      <c r="C94" s="105"/>
    </row>
    <row r="95" spans="1:3" ht="12.75">
      <c r="A95" s="55"/>
      <c r="B95" s="56"/>
      <c r="C95" s="106"/>
    </row>
    <row r="96" spans="1:3" ht="15.75">
      <c r="A96" s="107"/>
      <c r="B96" s="89"/>
      <c r="C96" s="100"/>
    </row>
    <row r="97" spans="1:3" ht="15.75">
      <c r="A97" s="107"/>
      <c r="B97" s="89"/>
      <c r="C97" s="100"/>
    </row>
    <row r="98" spans="1:3" ht="15.75">
      <c r="A98" s="107"/>
      <c r="B98" s="89"/>
      <c r="C98" s="100"/>
    </row>
    <row r="99" spans="1:3" ht="15.75">
      <c r="A99" s="107"/>
      <c r="B99" s="89"/>
      <c r="C99" s="100"/>
    </row>
    <row r="100" spans="1:3" ht="15.75">
      <c r="A100" s="107"/>
      <c r="B100" s="89"/>
      <c r="C100" s="108"/>
    </row>
    <row r="101" spans="1:3" ht="15.75">
      <c r="A101" s="107"/>
      <c r="B101" s="89"/>
      <c r="C101" s="108"/>
    </row>
    <row r="102" spans="1:3" ht="15.75">
      <c r="A102" s="107"/>
      <c r="B102" s="89"/>
      <c r="C102" s="100"/>
    </row>
    <row r="103" spans="1:3" ht="15.75">
      <c r="A103" s="107"/>
      <c r="B103" s="89"/>
      <c r="C103" s="100"/>
    </row>
    <row r="104" spans="1:3" ht="15.75">
      <c r="A104" s="107"/>
      <c r="B104" s="89"/>
      <c r="C104" s="100"/>
    </row>
    <row r="105" spans="1:3" ht="15.75">
      <c r="A105" s="107"/>
      <c r="B105" s="89"/>
      <c r="C105" s="100"/>
    </row>
    <row r="106" spans="1:3" ht="15.75">
      <c r="A106" s="107"/>
      <c r="B106" s="89"/>
      <c r="C106" s="100"/>
    </row>
    <row r="107" spans="1:3" ht="15.75">
      <c r="A107" s="107"/>
      <c r="B107" s="89"/>
      <c r="C107" s="100"/>
    </row>
    <row r="108" spans="1:3" ht="15.75">
      <c r="A108" s="107"/>
      <c r="B108" s="89"/>
      <c r="C108" s="100"/>
    </row>
    <row r="109" spans="1:3" ht="15.75">
      <c r="A109" s="107"/>
      <c r="B109" s="89"/>
      <c r="C109" s="100"/>
    </row>
    <row r="110" spans="1:3" ht="15.75">
      <c r="A110" s="107"/>
      <c r="B110" s="89"/>
      <c r="C110" s="100"/>
    </row>
    <row r="111" spans="1:3" ht="15.75">
      <c r="A111" s="107"/>
      <c r="B111" s="89"/>
      <c r="C111" s="100"/>
    </row>
    <row r="112" spans="1:3" ht="12.75">
      <c r="A112" s="55"/>
      <c r="B112" s="56"/>
      <c r="C112" s="106"/>
    </row>
    <row r="113" spans="1:3" ht="12.75">
      <c r="A113" s="55"/>
      <c r="B113" s="56"/>
      <c r="C113" s="100"/>
    </row>
    <row r="114" spans="1:3" ht="12.75">
      <c r="A114" s="55"/>
      <c r="B114" s="56"/>
      <c r="C114" s="100"/>
    </row>
    <row r="115" spans="1:3" ht="12.75">
      <c r="A115" s="55"/>
      <c r="B115" s="56"/>
      <c r="C115" s="100"/>
    </row>
    <row r="116" spans="1:3" ht="12.75">
      <c r="A116" s="55"/>
      <c r="B116" s="56"/>
      <c r="C116" s="100"/>
    </row>
    <row r="117" spans="1:3" ht="12.75">
      <c r="A117" s="55"/>
      <c r="B117" s="56"/>
      <c r="C117" s="100"/>
    </row>
    <row r="118" spans="1:3" ht="12.75">
      <c r="A118" s="55"/>
      <c r="B118" s="56"/>
      <c r="C118" s="100"/>
    </row>
    <row r="119" spans="1:3" ht="12.75">
      <c r="A119" s="55"/>
      <c r="B119" s="56"/>
      <c r="C119" s="100"/>
    </row>
    <row r="120" spans="1:3" ht="12.75">
      <c r="A120" s="55"/>
      <c r="B120" s="56"/>
      <c r="C120" s="100"/>
    </row>
    <row r="121" spans="1:3" ht="12.75">
      <c r="A121" s="55"/>
      <c r="B121" s="56"/>
      <c r="C121" s="100"/>
    </row>
    <row r="122" spans="1:3" ht="12.75">
      <c r="A122" s="55"/>
      <c r="B122" s="56"/>
      <c r="C122" s="100"/>
    </row>
    <row r="123" spans="1:3" ht="12.75">
      <c r="A123" s="55"/>
      <c r="B123" s="56"/>
      <c r="C123" s="55"/>
    </row>
    <row r="124" spans="1:3" ht="12.75">
      <c r="A124" s="55"/>
      <c r="B124" s="56"/>
      <c r="C124" s="55"/>
    </row>
    <row r="125" spans="1:3" ht="12.75">
      <c r="A125" s="105"/>
      <c r="B125" s="89"/>
      <c r="C125" s="105"/>
    </row>
    <row r="126" spans="1:3" ht="12.75">
      <c r="A126" s="55"/>
      <c r="B126" s="56"/>
      <c r="C126" s="105"/>
    </row>
    <row r="127" spans="1:3" ht="15.75">
      <c r="A127" s="55"/>
      <c r="B127" s="56"/>
      <c r="C127" s="109"/>
    </row>
    <row r="128" spans="1:3" ht="12.75">
      <c r="A128" s="55"/>
      <c r="B128" s="56"/>
      <c r="C128" s="106"/>
    </row>
    <row r="129" spans="1:3" ht="12.75">
      <c r="A129" s="55"/>
      <c r="B129" s="56"/>
      <c r="C129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showGridLines="0" workbookViewId="0" topLeftCell="A1">
      <selection activeCell="F27" sqref="F27"/>
    </sheetView>
  </sheetViews>
  <sheetFormatPr defaultColWidth="9.00390625" defaultRowHeight="12.75"/>
  <cols>
    <col min="1" max="1" width="5.625" style="110" customWidth="1"/>
    <col min="2" max="2" width="9.00390625" style="110" customWidth="1"/>
    <col min="3" max="3" width="53.375" style="110" customWidth="1"/>
    <col min="4" max="4" width="12.375" style="110" customWidth="1"/>
    <col min="5" max="14" width="11.375" style="110" customWidth="1"/>
    <col min="15" max="16384" width="9.125" style="110" customWidth="1"/>
  </cols>
  <sheetData>
    <row r="1" ht="12.75">
      <c r="D1" s="191" t="s">
        <v>92</v>
      </c>
    </row>
    <row r="2" ht="12.75">
      <c r="D2" s="111"/>
    </row>
    <row r="3" ht="12.75">
      <c r="C3" s="263"/>
    </row>
    <row r="4" ht="12.75">
      <c r="C4" s="263"/>
    </row>
    <row r="5" ht="12.75">
      <c r="C5" s="263"/>
    </row>
    <row r="6" spans="2:3" ht="12.75">
      <c r="B6" s="5" t="s">
        <v>93</v>
      </c>
      <c r="C6" s="7"/>
    </row>
    <row r="7" ht="13.5" thickBot="1">
      <c r="C7" s="7"/>
    </row>
    <row r="8" spans="1:4" ht="11.25" customHeight="1">
      <c r="A8" s="113"/>
      <c r="B8" s="114"/>
      <c r="C8" s="115"/>
      <c r="D8" s="116"/>
    </row>
    <row r="9" spans="1:4" ht="12.75">
      <c r="A9" s="117" t="s">
        <v>1</v>
      </c>
      <c r="B9" s="118" t="s">
        <v>42</v>
      </c>
      <c r="C9" s="118" t="s">
        <v>3</v>
      </c>
      <c r="D9" s="119" t="s">
        <v>112</v>
      </c>
    </row>
    <row r="10" spans="1:4" ht="13.5" thickBot="1">
      <c r="A10" s="120"/>
      <c r="B10" s="121"/>
      <c r="C10" s="122"/>
      <c r="D10" s="123">
        <v>2005</v>
      </c>
    </row>
    <row r="11" spans="1:4" s="111" customFormat="1" ht="53.25" customHeight="1" thickBot="1">
      <c r="A11" s="124"/>
      <c r="B11" s="125"/>
      <c r="C11" s="198"/>
      <c r="D11" s="126">
        <f>SUM(D12,D14,D16)</f>
        <v>2329998</v>
      </c>
    </row>
    <row r="12" spans="1:4" ht="17.25" customHeight="1" thickBot="1">
      <c r="A12" s="36">
        <v>750</v>
      </c>
      <c r="B12" s="127"/>
      <c r="C12" s="128" t="s">
        <v>94</v>
      </c>
      <c r="D12" s="129">
        <f>SUM(D13)</f>
        <v>56688</v>
      </c>
    </row>
    <row r="13" spans="1:4" ht="13.5" thickBot="1">
      <c r="A13" s="47"/>
      <c r="B13" s="130">
        <v>75011</v>
      </c>
      <c r="C13" s="132" t="s">
        <v>95</v>
      </c>
      <c r="D13" s="133">
        <v>56688</v>
      </c>
    </row>
    <row r="14" spans="1:4" ht="26.25" thickBot="1">
      <c r="A14" s="36">
        <v>751</v>
      </c>
      <c r="B14" s="134"/>
      <c r="C14" s="135" t="s">
        <v>96</v>
      </c>
      <c r="D14" s="129">
        <f>SUM(D15)</f>
        <v>3000</v>
      </c>
    </row>
    <row r="15" spans="1:4" ht="26.25" thickBot="1">
      <c r="A15" s="47"/>
      <c r="B15" s="130">
        <v>75101</v>
      </c>
      <c r="C15" s="136" t="s">
        <v>97</v>
      </c>
      <c r="D15" s="133">
        <v>3000</v>
      </c>
    </row>
    <row r="16" spans="1:4" ht="13.5" thickBot="1">
      <c r="A16" s="36">
        <v>852</v>
      </c>
      <c r="B16" s="137"/>
      <c r="C16" s="128" t="s">
        <v>98</v>
      </c>
      <c r="D16" s="129">
        <f>SUM(D17,D18,D19,D20)</f>
        <v>2270310</v>
      </c>
    </row>
    <row r="17" spans="1:4" ht="25.5">
      <c r="A17" s="46"/>
      <c r="B17" s="138">
        <v>85212</v>
      </c>
      <c r="C17" s="139" t="s">
        <v>99</v>
      </c>
      <c r="D17" s="140">
        <v>1997608</v>
      </c>
    </row>
    <row r="18" spans="1:4" ht="30.75" customHeight="1">
      <c r="A18" s="47"/>
      <c r="B18" s="141">
        <v>85213</v>
      </c>
      <c r="C18" s="142" t="s">
        <v>100</v>
      </c>
      <c r="D18" s="143">
        <v>22582</v>
      </c>
    </row>
    <row r="19" spans="1:4" ht="25.5">
      <c r="A19" s="47"/>
      <c r="B19" s="144">
        <v>85214</v>
      </c>
      <c r="C19" s="142" t="s">
        <v>101</v>
      </c>
      <c r="D19" s="143">
        <v>246000</v>
      </c>
    </row>
    <row r="20" spans="1:4" ht="14.25" customHeight="1" thickBot="1">
      <c r="A20" s="145"/>
      <c r="B20" s="146">
        <v>85228</v>
      </c>
      <c r="C20" s="147" t="s">
        <v>102</v>
      </c>
      <c r="D20" s="148">
        <v>4120</v>
      </c>
    </row>
    <row r="21" ht="11.25" customHeight="1"/>
    <row r="22" ht="11.25" customHeight="1"/>
    <row r="23" ht="11.25" customHeight="1"/>
    <row r="24" ht="11.25" customHeight="1"/>
    <row r="25" ht="11.25" customHeight="1"/>
    <row r="26" spans="1:4" ht="12.75">
      <c r="A26" s="149"/>
      <c r="B26" s="4"/>
      <c r="C26" s="40"/>
      <c r="D26" s="150"/>
    </row>
    <row r="27" spans="1:4" ht="12.75">
      <c r="A27" s="40"/>
      <c r="B27" s="40"/>
      <c r="C27" s="40"/>
      <c r="D27" s="151"/>
    </row>
    <row r="28" spans="1:4" ht="13.5" thickBot="1">
      <c r="A28" s="40"/>
      <c r="B28" s="40"/>
      <c r="C28" s="40"/>
      <c r="D28" s="151"/>
    </row>
    <row r="29" spans="1:4" ht="12.75">
      <c r="A29" s="113"/>
      <c r="B29" s="152"/>
      <c r="C29" s="115"/>
      <c r="D29" s="153"/>
    </row>
    <row r="30" spans="1:4" ht="12.75">
      <c r="A30" s="117" t="s">
        <v>1</v>
      </c>
      <c r="B30" s="154" t="s">
        <v>42</v>
      </c>
      <c r="C30" s="118" t="s">
        <v>3</v>
      </c>
      <c r="D30" s="155" t="s">
        <v>112</v>
      </c>
    </row>
    <row r="31" spans="1:4" ht="13.5" thickBot="1">
      <c r="A31" s="156"/>
      <c r="B31" s="40"/>
      <c r="C31" s="157"/>
      <c r="D31" s="158">
        <v>2005</v>
      </c>
    </row>
    <row r="32" spans="1:4" ht="45.75" customHeight="1" thickBot="1">
      <c r="A32" s="159"/>
      <c r="B32" s="160"/>
      <c r="C32" s="232" t="s">
        <v>136</v>
      </c>
      <c r="D32" s="254">
        <f>SUM(D33,D35,D37)</f>
        <v>2329998</v>
      </c>
    </row>
    <row r="33" spans="1:4" ht="13.5" thickBot="1">
      <c r="A33" s="36">
        <v>750</v>
      </c>
      <c r="B33" s="127"/>
      <c r="C33" s="128" t="s">
        <v>94</v>
      </c>
      <c r="D33" s="129">
        <f>SUM(D34)</f>
        <v>56688</v>
      </c>
    </row>
    <row r="34" spans="1:4" ht="13.5" thickBot="1">
      <c r="A34" s="47"/>
      <c r="B34" s="130">
        <v>75011</v>
      </c>
      <c r="C34" s="132" t="s">
        <v>95</v>
      </c>
      <c r="D34" s="133">
        <v>56688</v>
      </c>
    </row>
    <row r="35" spans="1:4" ht="26.25" thickBot="1">
      <c r="A35" s="36">
        <v>751</v>
      </c>
      <c r="B35" s="137"/>
      <c r="C35" s="161" t="s">
        <v>96</v>
      </c>
      <c r="D35" s="129">
        <f>SUM(D36)</f>
        <v>3000</v>
      </c>
    </row>
    <row r="36" spans="1:4" ht="26.25" thickBot="1">
      <c r="A36" s="47"/>
      <c r="B36" s="130">
        <v>75101</v>
      </c>
      <c r="C36" s="136" t="s">
        <v>97</v>
      </c>
      <c r="D36" s="133">
        <v>3000</v>
      </c>
    </row>
    <row r="37" spans="1:4" ht="13.5" thickBot="1">
      <c r="A37" s="36">
        <v>852</v>
      </c>
      <c r="B37" s="137"/>
      <c r="C37" s="128" t="s">
        <v>98</v>
      </c>
      <c r="D37" s="129">
        <f>SUM(D38,D39,D40,D41)</f>
        <v>2270310</v>
      </c>
    </row>
    <row r="38" spans="1:4" ht="25.5">
      <c r="A38" s="46"/>
      <c r="B38" s="138">
        <v>85212</v>
      </c>
      <c r="C38" s="139" t="s">
        <v>99</v>
      </c>
      <c r="D38" s="140">
        <v>1997608</v>
      </c>
    </row>
    <row r="39" spans="1:4" ht="25.5">
      <c r="A39" s="47"/>
      <c r="B39" s="141">
        <v>85213</v>
      </c>
      <c r="C39" s="142" t="s">
        <v>100</v>
      </c>
      <c r="D39" s="143">
        <v>22582</v>
      </c>
    </row>
    <row r="40" spans="1:4" ht="25.5">
      <c r="A40" s="47"/>
      <c r="B40" s="144">
        <v>85214</v>
      </c>
      <c r="C40" s="142" t="s">
        <v>101</v>
      </c>
      <c r="D40" s="143">
        <v>246000</v>
      </c>
    </row>
    <row r="41" spans="1:4" ht="13.5" thickBot="1">
      <c r="A41" s="145"/>
      <c r="B41" s="146">
        <v>85228</v>
      </c>
      <c r="C41" s="147" t="s">
        <v>102</v>
      </c>
      <c r="D41" s="148">
        <v>4120</v>
      </c>
    </row>
    <row r="42" spans="1:4" s="162" customFormat="1" ht="12.75">
      <c r="A42" s="40"/>
      <c r="B42" s="40"/>
      <c r="C42" s="40"/>
      <c r="D42" s="151"/>
    </row>
    <row r="43" spans="3:4" s="149" customFormat="1" ht="12.75">
      <c r="C43" s="4"/>
      <c r="D43" s="151"/>
    </row>
    <row r="44" spans="3:4" s="149" customFormat="1" ht="12.75">
      <c r="C44" s="4"/>
      <c r="D44" s="163"/>
    </row>
    <row r="45" spans="3:4" s="149" customFormat="1" ht="12.75">
      <c r="C45" s="164"/>
      <c r="D45" s="165"/>
    </row>
    <row r="46" spans="1:4" s="149" customFormat="1" ht="12.75">
      <c r="A46" s="4"/>
      <c r="B46" s="40"/>
      <c r="C46" s="166"/>
      <c r="D46" s="51"/>
    </row>
    <row r="47" spans="1:4" s="162" customFormat="1" ht="12.75">
      <c r="A47" s="167"/>
      <c r="B47" s="154"/>
      <c r="C47" s="166"/>
      <c r="D47" s="163"/>
    </row>
    <row r="48" spans="1:4" s="162" customFormat="1" ht="12.75">
      <c r="A48" s="167"/>
      <c r="B48" s="167"/>
      <c r="C48" s="168"/>
      <c r="D48" s="169"/>
    </row>
    <row r="49" spans="1:4" s="162" customFormat="1" ht="12.75">
      <c r="A49" s="4"/>
      <c r="B49" s="167"/>
      <c r="C49" s="170"/>
      <c r="D49" s="171"/>
    </row>
    <row r="50" spans="1:4" s="162" customFormat="1" ht="12.75">
      <c r="A50" s="172"/>
      <c r="B50" s="167"/>
      <c r="C50" s="170"/>
      <c r="D50" s="171"/>
    </row>
    <row r="51" spans="1:4" s="162" customFormat="1" ht="12.75">
      <c r="A51" s="172"/>
      <c r="B51" s="167"/>
      <c r="C51" s="112"/>
      <c r="D51" s="173"/>
    </row>
    <row r="52" spans="1:4" s="162" customFormat="1" ht="12.75">
      <c r="A52" s="172"/>
      <c r="B52" s="167"/>
      <c r="C52" s="112"/>
      <c r="D52" s="171"/>
    </row>
    <row r="53" spans="1:4" s="162" customFormat="1" ht="12.75">
      <c r="A53" s="172"/>
      <c r="B53" s="172"/>
      <c r="C53" s="112"/>
      <c r="D53" s="173"/>
    </row>
    <row r="54" spans="1:4" s="162" customFormat="1" ht="12.75">
      <c r="A54" s="172"/>
      <c r="B54" s="172"/>
      <c r="C54" s="170"/>
      <c r="D54" s="171"/>
    </row>
    <row r="55" spans="1:4" s="162" customFormat="1" ht="12.75">
      <c r="A55" s="172"/>
      <c r="B55" s="172"/>
      <c r="C55" s="170"/>
      <c r="D55" s="171"/>
    </row>
    <row r="56" spans="1:4" s="162" customFormat="1" ht="12.75">
      <c r="A56" s="172"/>
      <c r="B56" s="172"/>
      <c r="C56" s="170"/>
      <c r="D56" s="171"/>
    </row>
    <row r="57" s="162" customFormat="1" ht="12.75"/>
    <row r="58" spans="3:4" s="162" customFormat="1" ht="12.75">
      <c r="C58" s="4"/>
      <c r="D58" s="171"/>
    </row>
    <row r="59" s="162" customFormat="1" ht="12.75"/>
    <row r="60" spans="2:4" s="162" customFormat="1" ht="12.75">
      <c r="B60" s="166"/>
      <c r="C60" s="167"/>
      <c r="D60" s="167"/>
    </row>
    <row r="61" spans="2:4" s="162" customFormat="1" ht="12.75">
      <c r="B61" s="264"/>
      <c r="C61" s="264"/>
      <c r="D61" s="40"/>
    </row>
    <row r="62" spans="2:4" s="162" customFormat="1" ht="12.75">
      <c r="B62" s="4"/>
      <c r="C62" s="40"/>
      <c r="D62" s="150"/>
    </row>
    <row r="63" spans="1:4" s="162" customFormat="1" ht="12.75">
      <c r="A63" s="40"/>
      <c r="B63" s="4"/>
      <c r="C63" s="40"/>
      <c r="D63" s="151"/>
    </row>
    <row r="64" spans="1:4" s="162" customFormat="1" ht="12.75">
      <c r="A64" s="40"/>
      <c r="B64" s="40"/>
      <c r="C64" s="168"/>
      <c r="D64" s="151"/>
    </row>
    <row r="65" spans="1:4" s="162" customFormat="1" ht="12.75">
      <c r="A65" s="40"/>
      <c r="B65" s="40"/>
      <c r="C65" s="166"/>
      <c r="D65" s="51"/>
    </row>
    <row r="66" spans="1:4" s="162" customFormat="1" ht="12.75">
      <c r="A66" s="4"/>
      <c r="B66" s="40"/>
      <c r="C66" s="166"/>
      <c r="D66" s="51"/>
    </row>
    <row r="67" spans="1:4" s="162" customFormat="1" ht="12.75">
      <c r="A67" s="4"/>
      <c r="B67" s="40"/>
      <c r="C67" s="174"/>
      <c r="D67" s="175"/>
    </row>
    <row r="68" spans="1:4" s="162" customFormat="1" ht="12.75">
      <c r="A68" s="4"/>
      <c r="B68" s="40"/>
      <c r="C68" s="174"/>
      <c r="D68" s="51"/>
    </row>
    <row r="69" spans="1:4" s="162" customFormat="1" ht="12.75">
      <c r="A69" s="154"/>
      <c r="C69" s="166"/>
      <c r="D69" s="172"/>
    </row>
    <row r="70" spans="2:4" s="162" customFormat="1" ht="12.75">
      <c r="B70" s="154"/>
      <c r="C70" s="166"/>
      <c r="D70" s="172"/>
    </row>
    <row r="71" s="162" customFormat="1" ht="12.75">
      <c r="C71" s="174"/>
    </row>
    <row r="72" s="162" customFormat="1" ht="12.75">
      <c r="C72" s="174"/>
    </row>
    <row r="73" s="162" customFormat="1" ht="12.75"/>
    <row r="74" s="162" customFormat="1" ht="12.75"/>
    <row r="75" s="162" customFormat="1" ht="12.75"/>
    <row r="76" s="162" customFormat="1" ht="12.75"/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</sheetData>
  <mergeCells count="2">
    <mergeCell ref="C3:C5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1" width="5.625" style="110" customWidth="1"/>
    <col min="2" max="2" width="8.625" style="110" customWidth="1"/>
    <col min="3" max="3" width="51.75390625" style="110" customWidth="1"/>
    <col min="4" max="4" width="12.375" style="110" customWidth="1"/>
    <col min="5" max="14" width="11.375" style="110" customWidth="1"/>
    <col min="15" max="16384" width="9.125" style="110" customWidth="1"/>
  </cols>
  <sheetData>
    <row r="2" spans="1:4" ht="12.75">
      <c r="A2" s="111"/>
      <c r="B2" s="166"/>
      <c r="C2" s="263"/>
      <c r="D2" s="176"/>
    </row>
    <row r="3" spans="1:4" ht="12.75">
      <c r="A3" s="177"/>
      <c r="B3" s="5"/>
      <c r="C3" s="263"/>
      <c r="D3" s="176"/>
    </row>
    <row r="4" spans="1:4" ht="12.75">
      <c r="A4" s="111"/>
      <c r="B4" s="111"/>
      <c r="C4" s="265"/>
      <c r="D4" s="178"/>
    </row>
    <row r="5" spans="1:5" ht="12.75">
      <c r="A5" s="149"/>
      <c r="B5" s="149"/>
      <c r="C5" s="258"/>
      <c r="D5" s="259"/>
      <c r="E5" s="162"/>
    </row>
    <row r="6" spans="1:5" ht="12.75">
      <c r="A6" s="149"/>
      <c r="B6" s="4"/>
      <c r="C6" s="258"/>
      <c r="D6" s="259"/>
      <c r="E6" s="162"/>
    </row>
    <row r="7" spans="1:5" ht="12.75">
      <c r="A7" s="162"/>
      <c r="B7" s="162"/>
      <c r="C7" s="162"/>
      <c r="D7" s="162"/>
      <c r="E7" s="162"/>
    </row>
    <row r="8" spans="1:5" ht="12.75">
      <c r="A8" s="40"/>
      <c r="B8" s="40"/>
      <c r="C8" s="4"/>
      <c r="D8" s="260"/>
      <c r="E8" s="162"/>
    </row>
    <row r="9" spans="1:5" ht="12.75">
      <c r="A9" s="40"/>
      <c r="B9" s="40"/>
      <c r="C9" s="40"/>
      <c r="D9" s="151"/>
      <c r="E9" s="162"/>
    </row>
    <row r="10" spans="1:5" ht="12.75">
      <c r="A10" s="149"/>
      <c r="B10" s="149"/>
      <c r="C10" s="186"/>
      <c r="D10" s="163"/>
      <c r="E10" s="162"/>
    </row>
    <row r="11" spans="1:5" ht="12.75">
      <c r="A11" s="4"/>
      <c r="B11" s="40"/>
      <c r="C11" s="166"/>
      <c r="D11" s="51"/>
      <c r="E11" s="162"/>
    </row>
    <row r="12" spans="1:5" ht="12.75">
      <c r="A12" s="167"/>
      <c r="B12" s="261"/>
      <c r="C12" s="174"/>
      <c r="D12" s="150"/>
      <c r="E12" s="162"/>
    </row>
    <row r="13" spans="1:5" ht="12.75">
      <c r="A13" s="172"/>
      <c r="B13" s="167"/>
      <c r="C13" s="262"/>
      <c r="D13" s="173"/>
      <c r="E13" s="162"/>
    </row>
    <row r="14" spans="1:5" ht="12.75">
      <c r="A14" s="172"/>
      <c r="B14" s="167"/>
      <c r="C14" s="170"/>
      <c r="D14" s="171"/>
      <c r="E14" s="162"/>
    </row>
    <row r="15" spans="1:5" ht="12.75">
      <c r="A15" s="162"/>
      <c r="B15" s="162"/>
      <c r="C15" s="162"/>
      <c r="D15" s="162"/>
      <c r="E15" s="162"/>
    </row>
    <row r="18" ht="12.75">
      <c r="B18" s="5" t="s">
        <v>103</v>
      </c>
    </row>
    <row r="19" ht="13.5" thickBot="1"/>
    <row r="20" spans="1:4" ht="12.75">
      <c r="A20" s="13" t="s">
        <v>1</v>
      </c>
      <c r="B20" s="13" t="s">
        <v>107</v>
      </c>
      <c r="C20" s="179" t="s">
        <v>104</v>
      </c>
      <c r="D20" s="180" t="s">
        <v>112</v>
      </c>
    </row>
    <row r="21" spans="1:4" ht="13.5" thickBot="1">
      <c r="A21" s="41"/>
      <c r="B21" s="41"/>
      <c r="C21" s="42"/>
      <c r="D21" s="123">
        <v>2005</v>
      </c>
    </row>
    <row r="22" spans="1:4" ht="39" thickBot="1">
      <c r="A22" s="181"/>
      <c r="B22" s="149"/>
      <c r="C22" s="186" t="s">
        <v>137</v>
      </c>
      <c r="D22" s="187">
        <f>SUM(D23,D25)</f>
        <v>129947</v>
      </c>
    </row>
    <row r="23" spans="1:4" ht="13.5" thickBot="1">
      <c r="A23" s="36">
        <v>600</v>
      </c>
      <c r="B23" s="127"/>
      <c r="C23" s="128" t="s">
        <v>5</v>
      </c>
      <c r="D23" s="32">
        <f>(D24)</f>
        <v>118450</v>
      </c>
    </row>
    <row r="24" spans="1:4" ht="13.5" thickBot="1">
      <c r="A24" s="183"/>
      <c r="B24" s="256">
        <v>60014</v>
      </c>
      <c r="C24" s="132" t="s">
        <v>108</v>
      </c>
      <c r="D24" s="133">
        <v>118450</v>
      </c>
    </row>
    <row r="25" spans="1:4" ht="26.25" thickBot="1">
      <c r="A25" s="235">
        <v>754</v>
      </c>
      <c r="B25" s="188"/>
      <c r="C25" s="189" t="s">
        <v>105</v>
      </c>
      <c r="D25" s="257">
        <f>SUM(D26)</f>
        <v>11497</v>
      </c>
    </row>
    <row r="26" spans="1:4" ht="13.5" thickBot="1">
      <c r="A26" s="184"/>
      <c r="B26" s="255">
        <v>75414</v>
      </c>
      <c r="C26" s="190" t="s">
        <v>106</v>
      </c>
      <c r="D26" s="185">
        <v>11497</v>
      </c>
    </row>
  </sheetData>
  <mergeCells count="1">
    <mergeCell ref="C2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magdam</cp:lastModifiedBy>
  <dcterms:created xsi:type="dcterms:W3CDTF">2005-03-24T12:22:20Z</dcterms:created>
  <cp:category/>
  <cp:version/>
  <cp:contentType/>
  <cp:contentStatus/>
</cp:coreProperties>
</file>