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<sst xmlns="http://schemas.openxmlformats.org/spreadsheetml/2006/main" count="174" uniqueCount="134">
  <si>
    <t>Załacznik nr 1</t>
  </si>
  <si>
    <t>HARMONOGRAM</t>
  </si>
  <si>
    <t>DZIAŁ</t>
  </si>
  <si>
    <t>Rozdział</t>
  </si>
  <si>
    <t>W Y S Z C Z E G Ó L N I E N I E</t>
  </si>
  <si>
    <t>4</t>
  </si>
  <si>
    <t>HARMONOGRAM DOCHODÓW WŁASNYCH OGÓŁEM</t>
  </si>
  <si>
    <t>TRANSPORT I ŁĄCZNOŚĆ</t>
  </si>
  <si>
    <t>DROGI PUBLICZNE POWIATOWE</t>
  </si>
  <si>
    <t>DROGI PUBLICZNE GMINNE</t>
  </si>
  <si>
    <t>GOSPODARKA MIESZKANIOWA</t>
  </si>
  <si>
    <t>GOSPODARKA GUNTAMI I NIERUCHOMOŚCIAMI</t>
  </si>
  <si>
    <t>DZIAŁALNOŚĆ USŁUGOWA</t>
  </si>
  <si>
    <t>CMENTARZE</t>
  </si>
  <si>
    <t>ADMINISTRACJA PUBLICZNA</t>
  </si>
  <si>
    <t>URZĘDY GMIN /MIAST, MIAST NA PRAWACH POWIATU/</t>
  </si>
  <si>
    <t>BEZPIECZEŃSTWO PUBLICZNE I OCHRONA P/POŻ</t>
  </si>
  <si>
    <t xml:space="preserve">OBRONA CYWILNA </t>
  </si>
  <si>
    <t>STRAŻ MIEJSKA</t>
  </si>
  <si>
    <t>DOCHODY OD OSÓB PRAWNYCH , OD OSÓB FIZYCZNYCH I OD INNYCH JEDNOSTEK NIE 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</si>
  <si>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</si>
  <si>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</si>
  <si>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LOKLANYCH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</si>
  <si>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</si>
  <si>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</si>
  <si>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</si>
  <si>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RÓŻNE ROZLICZENIA FINANSOWE</t>
  </si>
  <si>
    <t>OŚWIATA I WYCHOWANIE</t>
  </si>
  <si>
    <t>PRZEDSZKOLA</t>
  </si>
  <si>
    <t>GIMNAZJA</t>
  </si>
  <si>
    <t>POMOC SPOŁECZNA</t>
  </si>
  <si>
    <t>OŚRODKI WSPARCIA</t>
  </si>
  <si>
    <t>ZASIŁKI I POMOC W NATURZE ORAZ SKŁADKI NA UBEZPIECZENIA SPOŁECZNE</t>
  </si>
  <si>
    <t>USŁUGI OPIEKUŃCZE I SPECJALISTYCZNE USŁUGI OPIEKUŃCZE</t>
  </si>
  <si>
    <t>EDUKACYJNA OPIEKA WYCHOWAWCZA</t>
  </si>
  <si>
    <t>ŚWIETLICE SZKOLNE</t>
  </si>
  <si>
    <t>KOLONIE I OBOZY ORAZ INNE FORMY WYPOCZYNKU DZIECI I MŁODZIEŻY SZKOLNEJ, A TAKŻE SZKOLENIA MŁODZIEŻY</t>
  </si>
  <si>
    <t>GOSPODARKA KOMUNALNA I OCHRONA ŚRODOWISKA</t>
  </si>
  <si>
    <t>WPŁYWY I WYDATKI ZWIĄZANE Z GROMADZENIEM ŚRODKÓW Z OPŁAT PRODUKTOWYCH</t>
  </si>
  <si>
    <t>KULTURA I OCHRONA DZIEDZICTWA NARODOWEGO</t>
  </si>
  <si>
    <t>POZOSTAŁE ZADANIA W ZAKRESIE KULTURY</t>
  </si>
  <si>
    <t>KULTURA FIZYCZNA I SPORT</t>
  </si>
  <si>
    <t>INSTYTUCJE KULTURY FIZYCZNEJ</t>
  </si>
  <si>
    <t>HARMONOGRAM SUBWENCJI Z BUDŻETU PAŃSTWA</t>
  </si>
  <si>
    <t>CZĘŚĆ OŚWIATOWA SUBWENCJI OGÓLNEJ DLA JEDNOSTEK SAMORZĄDU TERYTORIALNEGO</t>
  </si>
  <si>
    <t>CZĘŚĆ REKOMPENSUJĄCA SUBWENCJI OGÓLNEJ DLA GMIN</t>
  </si>
  <si>
    <t>HARMONOGRAM ŚRODKÓW Z FUNDUSZY CELOWYCH</t>
  </si>
  <si>
    <t>POZOSTAŁA DZIAŁALNOŚĆ</t>
  </si>
  <si>
    <t xml:space="preserve">HARMONOGRAM DOTACJI CELOWYCH Z BUDŻETU PAŃSTWA OGÓŁEM </t>
  </si>
  <si>
    <t>HARMONOGRAM DOTACJI NA ZADANIA Z ZAKRESU ADMINISTRACJI RZĄDOWEJ ORAZ INNE ZLECONE USTAWAMI</t>
  </si>
  <si>
    <t>URZĘDY WOJEWÓDZKIE</t>
  </si>
  <si>
    <t>URZĘDY NACZELNYCH ORGANÓW WŁADZY PAŃSTWOWEJ, KONTROLI I OCHRONY PRAWA ORAZ SĄDOWNICTWA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</si>
  <si>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</si>
  <si>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</si>
  <si>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>ZASIŁKI I POMOC W NATURZE ORAZ SKŁADKI NA UBEZPIECZENIA SPOŁECZNE I ZDROWOTNE</t>
  </si>
  <si>
    <t>HARMONOGRAM DOTACJI CELOWYCH OTRZYMANYCH NA FINANSOWANIE LUB DOFINANSOWANIE ZADAŃ WŁASNYCH</t>
  </si>
  <si>
    <t>OŚRODKI POMOCY SPOŁECZNEJ</t>
  </si>
  <si>
    <t>DOCHODY WŁASNE OGÓŁEM</t>
  </si>
  <si>
    <t xml:space="preserve">SUBWENCJE </t>
  </si>
  <si>
    <t xml:space="preserve">ŚRODKI Z FUNDUSZY CELOWYCH </t>
  </si>
  <si>
    <t xml:space="preserve">DOTACJE CELOWE Z BUDŻETU PAŃSTWA </t>
  </si>
  <si>
    <t>HARMONOGRAM DOCHODÓW OGÓŁEM</t>
  </si>
  <si>
    <t xml:space="preserve">Załącznik nr 2 </t>
  </si>
  <si>
    <t xml:space="preserve">DZIAŁ </t>
  </si>
  <si>
    <t>ROZDZIAŁ</t>
  </si>
  <si>
    <t>010</t>
  </si>
  <si>
    <t>ROLNICTWO I ŁOWIECTWO</t>
  </si>
  <si>
    <t>01030</t>
  </si>
  <si>
    <t xml:space="preserve">IZBY ROLNICZE </t>
  </si>
  <si>
    <t>01095</t>
  </si>
  <si>
    <t>LOKALNY TRANSPORT ZBIOROWY</t>
  </si>
  <si>
    <t>DROGI POWIATOWE</t>
  </si>
  <si>
    <t xml:space="preserve">GOSPODARKA MIESZKANIOWA  </t>
  </si>
  <si>
    <t>ZAKŁADY GOSPODARKI MIESZKANIOWEJ  ZBK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</si>
  <si>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</si>
  <si>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</si>
  <si>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</si>
  <si>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</si>
  <si>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 xml:space="preserve">RADY GMIN  /MIAST I MIAST NA PRAWACH POWIATU/ </t>
  </si>
  <si>
    <t xml:space="preserve">URZĘDY GMIN/MIAST I MIAST NA PRAWACH POWIATU </t>
  </si>
  <si>
    <t>POZOSTAŁA  DZIAŁALNOŚĆ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</si>
  <si>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</si>
  <si>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</si>
  <si>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</si>
  <si>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</si>
  <si>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</si>
  <si>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</si>
  <si>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>OBSŁUGA PAPIERÓW WARTOŚCIOWYCH, POŻYCZEK</t>
  </si>
  <si>
    <t>ROZLICZENIA Z TYTUŁU PORĘCZEŃ</t>
  </si>
  <si>
    <t xml:space="preserve">RÓŻNE ROZLICZENIA </t>
  </si>
  <si>
    <t>REZERWY OGÓLNE I CELOWE</t>
  </si>
  <si>
    <t>SZKOŁY PODSTAWOWE</t>
  </si>
  <si>
    <t xml:space="preserve">PRZEDSZKOLA </t>
  </si>
  <si>
    <t>KOMISJE EGZAMINACYJNE</t>
  </si>
  <si>
    <t>DOKSZTAŁCANIE I DOSKONALENIE NAUCZYCIELI</t>
  </si>
  <si>
    <t>OCHRONA ZDROWIA</t>
  </si>
  <si>
    <t>PRZECIWDZIAŁANIE  ALKOHOLIZMOWI</t>
  </si>
  <si>
    <t>IZBY  WYTRZEŹWIEŃ</t>
  </si>
  <si>
    <t xml:space="preserve">POMOC SPOŁECZNA </t>
  </si>
  <si>
    <t>PLACÓWKI OPIEKUŃCZO WYCHOWAWCZE</t>
  </si>
  <si>
    <t>DODATKI  MIESZKANIOWE</t>
  </si>
  <si>
    <t xml:space="preserve">POZOSTAŁE ZADANIA W ZAKRESIE POLITYKI SPOŁECZNEJ </t>
  </si>
  <si>
    <t>ŻŁOBKI</t>
  </si>
  <si>
    <t>ŚWIETLICE  SZKOLNE</t>
  </si>
  <si>
    <t>OCZYSZCZANIE MIAST I WSI</t>
  </si>
  <si>
    <t>UTRZYMANIE ZIELENI W MIASTACH I GMINACH</t>
  </si>
  <si>
    <t>OŚWIETLENIE ULIC  PLACÓW  I DRÓG</t>
  </si>
  <si>
    <t>ZAKŁADY GOSPODARKI KOMUNALNEJ</t>
  </si>
  <si>
    <t xml:space="preserve">POZOSTAŁA DZIAŁALNOŚĆ </t>
  </si>
  <si>
    <t>POZOSTAŁE  ZADANIA  W  ZAKRESIE  KULTURY</t>
  </si>
  <si>
    <t>BIBLIOTEKI</t>
  </si>
  <si>
    <t>OCHRONA I KONSERWACJA ZABYTKÓW</t>
  </si>
  <si>
    <t xml:space="preserve"> INSTYTUCJE KULTURY FIZYCZNEJ  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</si>
  <si>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</si>
  <si>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</si>
  <si>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</si>
  <si>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</si>
  <si>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</si>
  <si>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</si>
  <si>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</si>
  <si>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</si>
  <si>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Usługi opiekuńcze i specjalistyczne usługi opiekuńcze</t>
  </si>
  <si>
    <t>HARMONOGRAM WYDATKÓW ZWIĄZANYCH Z REALIZACJĄ PRZEZ GMINĘ ZADAŃ NA PODSTAWIE POROZUMIEŃ Z ORGANAMI ADMINISTRACJI RZĄDOWEJ</t>
  </si>
  <si>
    <t xml:space="preserve">HARMONOGRAM WYDATKÓW BIEŻĄCYCH REALIZOWANYCH NA PODSTAWIE POROZUMIEŃ MIĘDZY JEDNOSTKAMI SAMORZĄDU TERYTORIALNEGO </t>
  </si>
  <si>
    <t>Drogi publiczne  powiatowe</t>
  </si>
  <si>
    <t>BEZPIECZEŃSTWO PUBLICZNE I OCHRONA PRZECIWPOŻAROWA</t>
  </si>
  <si>
    <t>Obrona cywilna</t>
  </si>
  <si>
    <t>HARMONOGRAM DOCHODÓW BUDŻETU MIASTA CZELADŹ ZA III KWARTAŁ 2005 R.</t>
  </si>
  <si>
    <t>III KWARTAŁ 2005</t>
  </si>
  <si>
    <t>HARMONOGRAM WYDATKÓW WŁASNYCH BUDŻETU MIASTA NA III KWARTAŁ 2005 ROKU</t>
  </si>
  <si>
    <t>III KW. 2005</t>
  </si>
  <si>
    <t>ZAKŁADY GOSPODARKI MIESZKANIOWEJ</t>
  </si>
  <si>
    <t>POMOC MATERIALNA DLA UCZNIÓW</t>
  </si>
  <si>
    <t>HARMONOGRAM WYDATKÓW WŁASNYCH I ZLECONYCH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</si>
</sst>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wrapText="1"/>
    </xf>
    <xf numFmtId="3" fontId="0" fillId="0" borderId="9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3" fontId="0" fillId="0" borderId="6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wrapText="1"/>
    </xf>
    <xf numFmtId="3" fontId="0" fillId="0" borderId="3" xfId="0" applyNumberForma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wrapText="1"/>
    </xf>
    <xf numFmtId="3" fontId="0" fillId="0" borderId="6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left" vertical="top" wrapText="1"/>
    </xf>
    <xf numFmtId="1" fontId="0" fillId="0" borderId="6" xfId="0" applyNumberFormat="1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/>
    </xf>
    <xf numFmtId="0" fontId="0" fillId="0" borderId="8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49" fontId="5" fillId="0" borderId="9" xfId="0" applyNumberFormat="1" applyFont="1" applyFill="1" applyBorder="1" applyAlignment="1">
      <alignment wrapText="1"/>
    </xf>
    <xf numFmtId="3" fontId="0" fillId="0" borderId="9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left" wrapText="1"/>
    </xf>
    <xf numFmtId="0" fontId="2" fillId="2" borderId="15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/>
    </xf>
    <xf numFmtId="0" fontId="2" fillId="0" borderId="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3" fontId="0" fillId="0" borderId="6" xfId="0" applyNumberFormat="1" applyBorder="1" applyAlignment="1">
      <alignment/>
    </xf>
    <xf numFmtId="0" fontId="2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workbookViewId="0" topLeftCell="A65">
      <selection activeCell="F54" sqref="F54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7.00390625" style="0" customWidth="1"/>
    <col min="4" max="4" width="17.25390625" style="0" customWidth="1"/>
    <col min="5" max="15" width="11.375" style="0" customWidth="1"/>
    <col min="16" max="16" width="10.125" style="0" customWidth="1"/>
  </cols>
  <sheetData>
    <row r="1" spans="1:4" ht="15" customHeight="1">
      <c r="A1" s="1"/>
      <c r="B1" s="1"/>
      <c r="C1" s="2"/>
      <c r="D1" s="3" t="s">
        <v>0</v>
      </c>
    </row>
    <row r="2" spans="1:4" ht="15" customHeight="1">
      <c r="A2" s="1"/>
      <c r="B2" s="1"/>
      <c r="C2" s="2"/>
      <c r="D2" s="4"/>
    </row>
    <row r="3" spans="1:4" ht="15" customHeight="1">
      <c r="A3" s="1"/>
      <c r="C3" s="5"/>
      <c r="D3" s="6"/>
    </row>
    <row r="4" spans="1:4" ht="26.25">
      <c r="A4" s="1"/>
      <c r="B4" s="1"/>
      <c r="C4" s="7" t="s">
        <v>127</v>
      </c>
      <c r="D4" s="8"/>
    </row>
    <row r="5" spans="1:4" ht="15" customHeight="1" thickBot="1">
      <c r="A5" s="1"/>
      <c r="B5" s="1"/>
      <c r="C5" s="2"/>
      <c r="D5" s="9"/>
    </row>
    <row r="6" spans="1:4" ht="15" customHeight="1">
      <c r="A6" s="10"/>
      <c r="B6" s="11"/>
      <c r="C6" s="12"/>
      <c r="D6" s="13" t="s">
        <v>1</v>
      </c>
    </row>
    <row r="7" spans="1:4" ht="15" customHeight="1">
      <c r="A7" s="14" t="s">
        <v>2</v>
      </c>
      <c r="B7" s="15" t="s">
        <v>3</v>
      </c>
      <c r="C7" s="16" t="s">
        <v>4</v>
      </c>
      <c r="D7" s="16" t="s">
        <v>128</v>
      </c>
    </row>
    <row r="8" spans="1:4" ht="15" customHeight="1" thickBot="1">
      <c r="A8" s="17"/>
      <c r="B8" s="18"/>
      <c r="C8" s="19"/>
      <c r="D8" s="20"/>
    </row>
    <row r="9" spans="1:4" ht="15" customHeight="1" thickBot="1">
      <c r="A9" s="21">
        <v>1</v>
      </c>
      <c r="B9" s="22">
        <v>2</v>
      </c>
      <c r="C9" s="23" t="s">
        <v>5</v>
      </c>
      <c r="D9" s="24">
        <v>5</v>
      </c>
    </row>
    <row r="10" spans="1:4" ht="38.25" customHeight="1" thickBot="1">
      <c r="A10" s="25"/>
      <c r="B10" s="26"/>
      <c r="C10" s="27" t="s">
        <v>6</v>
      </c>
      <c r="D10" s="28">
        <f>SUM(D11,D14,D17,D19,D21,D24,D30,D32,D35,D39,D42,D45,D47)</f>
        <v>28367521</v>
      </c>
    </row>
    <row r="11" spans="1:4" ht="15" customHeight="1" thickBot="1">
      <c r="A11" s="25">
        <v>600</v>
      </c>
      <c r="B11" s="26"/>
      <c r="C11" s="29" t="s">
        <v>7</v>
      </c>
      <c r="D11" s="30">
        <f>SUM(D12,D13)</f>
        <v>200175</v>
      </c>
    </row>
    <row r="12" spans="1:4" ht="15" customHeight="1" thickBot="1">
      <c r="A12" s="31"/>
      <c r="B12" s="32">
        <v>60014</v>
      </c>
      <c r="C12" s="33" t="s">
        <v>8</v>
      </c>
      <c r="D12" s="34">
        <v>177675</v>
      </c>
    </row>
    <row r="13" spans="1:4" ht="15" customHeight="1" thickBot="1">
      <c r="A13" s="31"/>
      <c r="B13" s="35">
        <v>60016</v>
      </c>
      <c r="C13" s="36" t="s">
        <v>9</v>
      </c>
      <c r="D13" s="37">
        <v>22500</v>
      </c>
    </row>
    <row r="14" spans="1:4" ht="15" customHeight="1" thickBot="1">
      <c r="A14" s="25">
        <v>700</v>
      </c>
      <c r="B14" s="26"/>
      <c r="C14" s="29" t="s">
        <v>10</v>
      </c>
      <c r="D14" s="38">
        <f>SUM(D15:D16)</f>
        <v>2206450</v>
      </c>
    </row>
    <row r="15" spans="1:4" ht="15" customHeight="1" thickBot="1">
      <c r="A15" s="31"/>
      <c r="B15" s="210">
        <v>70001</v>
      </c>
      <c r="C15" s="208" t="s">
        <v>131</v>
      </c>
      <c r="D15" s="209">
        <v>51450</v>
      </c>
    </row>
    <row r="16" spans="1:4" ht="15" customHeight="1" thickBot="1">
      <c r="A16" s="14"/>
      <c r="B16" s="15">
        <v>70005</v>
      </c>
      <c r="C16" s="33" t="s">
        <v>11</v>
      </c>
      <c r="D16" s="39">
        <v>2155000</v>
      </c>
    </row>
    <row r="17" spans="1:4" ht="15" customHeight="1" thickBot="1">
      <c r="A17" s="25">
        <v>710</v>
      </c>
      <c r="B17" s="40"/>
      <c r="C17" s="29" t="s">
        <v>12</v>
      </c>
      <c r="D17" s="38">
        <f>(D18)</f>
        <v>45000</v>
      </c>
    </row>
    <row r="18" spans="1:4" ht="15" customHeight="1" thickBot="1">
      <c r="A18" s="14"/>
      <c r="B18" s="14">
        <v>71035</v>
      </c>
      <c r="C18" s="41" t="s">
        <v>13</v>
      </c>
      <c r="D18" s="39">
        <v>45000</v>
      </c>
    </row>
    <row r="19" spans="1:4" ht="15" customHeight="1" thickBot="1">
      <c r="A19" s="25">
        <v>750</v>
      </c>
      <c r="B19" s="26"/>
      <c r="C19" s="29" t="s">
        <v>14</v>
      </c>
      <c r="D19" s="42">
        <f>SUM(D20)</f>
        <v>41625</v>
      </c>
    </row>
    <row r="20" spans="1:4" ht="15" customHeight="1" thickBot="1">
      <c r="A20" s="43"/>
      <c r="B20" s="16">
        <v>75023</v>
      </c>
      <c r="C20" s="33" t="s">
        <v>15</v>
      </c>
      <c r="D20" s="44">
        <v>41625</v>
      </c>
    </row>
    <row r="21" spans="1:4" ht="15" customHeight="1" thickBot="1">
      <c r="A21" s="25">
        <v>754</v>
      </c>
      <c r="B21" s="26"/>
      <c r="C21" s="29" t="s">
        <v>16</v>
      </c>
      <c r="D21" s="38">
        <f>SUM(D22,D23)</f>
        <v>478995</v>
      </c>
    </row>
    <row r="22" spans="1:4" ht="15" customHeight="1" thickBot="1">
      <c r="A22" s="14"/>
      <c r="B22" s="32">
        <v>75414</v>
      </c>
      <c r="C22" s="33" t="s">
        <v>17</v>
      </c>
      <c r="D22" s="45">
        <v>17745</v>
      </c>
    </row>
    <row r="23" spans="1:4" ht="13.5" thickBot="1">
      <c r="A23" s="14"/>
      <c r="B23" s="46">
        <v>75416</v>
      </c>
      <c r="C23" s="47" t="s">
        <v>18</v>
      </c>
      <c r="D23" s="39">
        <v>461250</v>
      </c>
    </row>
    <row r="24" spans="1:4" ht="39" thickBot="1">
      <c r="A24" s="48">
        <v>756</v>
      </c>
      <c r="B24" s="26"/>
      <c r="C24" s="29" t="s">
        <v>19</v>
      </c>
      <c r="D24" s="49">
        <f>SUM(D25,D26,D27,D28,D29)</f>
        <v>22388852</v>
      </c>
    </row>
    <row r="25" spans="1:4" ht="13.5" thickBot="1">
      <c r="A25" s="50"/>
      <c r="B25" s="51">
        <v>75601</v>
      </c>
      <c r="C25" s="52" t="s">
        <v>20</v>
      </c>
      <c r="D25" s="39">
        <v>90000</v>
      </c>
    </row>
    <row r="26" spans="1:4" ht="34.5" thickBot="1">
      <c r="A26" s="50"/>
      <c r="B26" s="53">
        <v>75615</v>
      </c>
      <c r="C26" s="54" t="s">
        <v>21</v>
      </c>
      <c r="D26" s="55">
        <v>6715315</v>
      </c>
    </row>
    <row r="27" spans="1:4" ht="34.5" thickBot="1">
      <c r="A27" s="50"/>
      <c r="B27" s="56">
        <v>75616</v>
      </c>
      <c r="C27" s="54" t="s">
        <v>22</v>
      </c>
      <c r="D27" s="57">
        <v>2940087</v>
      </c>
    </row>
    <row r="28" spans="1:4" ht="23.25" thickBot="1">
      <c r="A28" s="16"/>
      <c r="B28" s="58">
        <v>75618</v>
      </c>
      <c r="C28" s="54" t="s">
        <v>23</v>
      </c>
      <c r="D28" s="59">
        <v>540000</v>
      </c>
    </row>
    <row r="29" spans="1:4" ht="15.75" customHeight="1" thickBot="1">
      <c r="A29" s="16"/>
      <c r="B29" s="60">
        <v>75621</v>
      </c>
      <c r="C29" s="47" t="s">
        <v>24</v>
      </c>
      <c r="D29" s="39">
        <v>12103450</v>
      </c>
    </row>
    <row r="30" spans="1:4" ht="13.5" thickBot="1">
      <c r="A30" s="61">
        <v>758</v>
      </c>
      <c r="B30" s="62"/>
      <c r="C30" s="63" t="s">
        <v>25</v>
      </c>
      <c r="D30" s="42">
        <f>SUM(D31)</f>
        <v>45500</v>
      </c>
    </row>
    <row r="31" spans="1:4" ht="13.5" thickBot="1">
      <c r="A31" s="16"/>
      <c r="B31" s="64">
        <v>75814</v>
      </c>
      <c r="C31" s="65" t="s">
        <v>26</v>
      </c>
      <c r="D31" s="39">
        <v>45500</v>
      </c>
    </row>
    <row r="32" spans="1:4" ht="15.75" customHeight="1" thickBot="1">
      <c r="A32" s="61">
        <v>801</v>
      </c>
      <c r="B32" s="62"/>
      <c r="C32" s="66" t="s">
        <v>27</v>
      </c>
      <c r="D32" s="38">
        <f>SUM(D33:D34)</f>
        <v>640782</v>
      </c>
    </row>
    <row r="33" spans="1:4" ht="13.5" thickBot="1">
      <c r="A33" s="67"/>
      <c r="B33" s="68">
        <v>80104</v>
      </c>
      <c r="C33" s="69" t="s">
        <v>28</v>
      </c>
      <c r="D33" s="44">
        <v>634782</v>
      </c>
    </row>
    <row r="34" spans="1:4" ht="13.5" thickBot="1">
      <c r="A34" s="67"/>
      <c r="B34" s="13">
        <v>80110</v>
      </c>
      <c r="C34" s="70" t="s">
        <v>29</v>
      </c>
      <c r="D34" s="39">
        <v>6000</v>
      </c>
    </row>
    <row r="35" spans="1:4" ht="13.5" thickBot="1">
      <c r="A35" s="61">
        <v>852</v>
      </c>
      <c r="B35" s="62"/>
      <c r="C35" s="29" t="s">
        <v>30</v>
      </c>
      <c r="D35" s="42">
        <f>SUM(D36:D38)</f>
        <v>493963</v>
      </c>
    </row>
    <row r="36" spans="1:4" ht="12.75" customHeight="1" thickBot="1">
      <c r="A36" s="16"/>
      <c r="B36" s="71">
        <v>85203</v>
      </c>
      <c r="C36" s="52" t="s">
        <v>31</v>
      </c>
      <c r="D36" s="39">
        <v>456463</v>
      </c>
    </row>
    <row r="37" spans="1:4" ht="12.75" customHeight="1" thickBot="1">
      <c r="A37" s="16"/>
      <c r="B37" s="72">
        <v>85214</v>
      </c>
      <c r="C37" s="54" t="s">
        <v>32</v>
      </c>
      <c r="D37" s="39">
        <v>1500</v>
      </c>
    </row>
    <row r="38" spans="1:4" ht="13.5" thickBot="1">
      <c r="A38" s="16"/>
      <c r="B38" s="60">
        <v>85228</v>
      </c>
      <c r="C38" s="73" t="s">
        <v>33</v>
      </c>
      <c r="D38" s="39">
        <v>36000</v>
      </c>
    </row>
    <row r="39" spans="1:4" ht="13.5" thickBot="1">
      <c r="A39" s="61">
        <v>854</v>
      </c>
      <c r="B39" s="62"/>
      <c r="C39" s="29" t="s">
        <v>34</v>
      </c>
      <c r="D39" s="42">
        <f>SUM(D40,D41)</f>
        <v>603109</v>
      </c>
    </row>
    <row r="40" spans="1:4" ht="13.5" thickBot="1">
      <c r="A40" s="16"/>
      <c r="B40" s="71">
        <v>85401</v>
      </c>
      <c r="C40" s="52" t="s">
        <v>35</v>
      </c>
      <c r="D40" s="39">
        <v>380546</v>
      </c>
    </row>
    <row r="41" spans="1:4" ht="23.25" thickBot="1">
      <c r="A41" s="16"/>
      <c r="B41" s="74">
        <v>85412</v>
      </c>
      <c r="C41" s="75" t="s">
        <v>36</v>
      </c>
      <c r="D41" s="55">
        <v>222563</v>
      </c>
    </row>
    <row r="42" spans="1:4" ht="13.5" thickBot="1">
      <c r="A42" s="61">
        <v>900</v>
      </c>
      <c r="B42" s="62"/>
      <c r="C42" s="76" t="s">
        <v>37</v>
      </c>
      <c r="D42" s="77">
        <f>SUM(D43:D44)</f>
        <v>1143000</v>
      </c>
    </row>
    <row r="43" spans="1:4" ht="23.25" thickBot="1">
      <c r="A43" s="16"/>
      <c r="B43" s="78">
        <v>90020</v>
      </c>
      <c r="C43" s="79" t="s">
        <v>38</v>
      </c>
      <c r="D43" s="59">
        <v>3000</v>
      </c>
    </row>
    <row r="44" spans="1:4" ht="13.5" thickBot="1">
      <c r="A44" s="67"/>
      <c r="B44" s="105">
        <v>90095</v>
      </c>
      <c r="C44" s="212" t="s">
        <v>47</v>
      </c>
      <c r="D44" s="211">
        <v>1140000</v>
      </c>
    </row>
    <row r="45" spans="1:4" ht="13.5" thickBot="1">
      <c r="A45" s="61">
        <v>921</v>
      </c>
      <c r="B45" s="62"/>
      <c r="C45" s="76" t="s">
        <v>39</v>
      </c>
      <c r="D45" s="77">
        <f>SUM(D46)</f>
        <v>8745</v>
      </c>
    </row>
    <row r="46" spans="1:4" ht="13.5" thickBot="1">
      <c r="A46" s="16"/>
      <c r="B46" s="16">
        <v>92105</v>
      </c>
      <c r="C46" s="79" t="s">
        <v>40</v>
      </c>
      <c r="D46" s="44">
        <v>8745</v>
      </c>
    </row>
    <row r="47" spans="1:4" ht="13.5" thickBot="1">
      <c r="A47" s="61">
        <v>926</v>
      </c>
      <c r="B47" s="62"/>
      <c r="C47" s="29" t="s">
        <v>41</v>
      </c>
      <c r="D47" s="38">
        <f>(D48)</f>
        <v>71325</v>
      </c>
    </row>
    <row r="48" spans="1:4" ht="13.5" thickBot="1">
      <c r="A48" s="92"/>
      <c r="B48" s="72">
        <v>92604</v>
      </c>
      <c r="C48" s="54" t="s">
        <v>42</v>
      </c>
      <c r="D48" s="39">
        <v>71325</v>
      </c>
    </row>
    <row r="49" spans="1:4" ht="39" customHeight="1" thickBot="1">
      <c r="A49" s="61"/>
      <c r="B49" s="62"/>
      <c r="C49" s="80" t="s">
        <v>43</v>
      </c>
      <c r="D49" s="81">
        <f>SUM(D50)</f>
        <v>6266761</v>
      </c>
    </row>
    <row r="50" spans="1:4" ht="13.5" thickBot="1">
      <c r="A50" s="13">
        <v>758</v>
      </c>
      <c r="B50" s="82"/>
      <c r="C50" s="83" t="s">
        <v>25</v>
      </c>
      <c r="D50" s="81">
        <f>SUM(D51,D52)</f>
        <v>6266761</v>
      </c>
    </row>
    <row r="51" spans="1:4" ht="23.25" thickBot="1">
      <c r="A51" s="13"/>
      <c r="B51" s="84">
        <v>75801</v>
      </c>
      <c r="C51" s="85" t="s">
        <v>44</v>
      </c>
      <c r="D51" s="86">
        <v>6148736</v>
      </c>
    </row>
    <row r="52" spans="1:4" ht="13.5" thickBot="1">
      <c r="A52" s="68"/>
      <c r="B52" s="72">
        <v>75805</v>
      </c>
      <c r="C52" s="87" t="s">
        <v>45</v>
      </c>
      <c r="D52" s="86">
        <v>118025</v>
      </c>
    </row>
    <row r="53" spans="1:4" ht="32.25" customHeight="1" thickBot="1">
      <c r="A53" s="61"/>
      <c r="B53" s="62"/>
      <c r="C53" s="88" t="s">
        <v>46</v>
      </c>
      <c r="D53" s="81">
        <f>SUM(D54,D56,D58)</f>
        <v>366050</v>
      </c>
    </row>
    <row r="54" spans="1:4" ht="39" thickBot="1">
      <c r="A54" s="48">
        <v>756</v>
      </c>
      <c r="B54" s="26"/>
      <c r="C54" s="29" t="s">
        <v>19</v>
      </c>
      <c r="D54" s="49">
        <f>SUM(D55)</f>
        <v>72500</v>
      </c>
    </row>
    <row r="55" spans="1:4" ht="34.5" thickBot="1">
      <c r="A55" s="50"/>
      <c r="B55" s="53">
        <v>75615</v>
      </c>
      <c r="C55" s="54" t="s">
        <v>21</v>
      </c>
      <c r="D55" s="55">
        <v>72500</v>
      </c>
    </row>
    <row r="56" spans="1:4" ht="13.5" thickBot="1">
      <c r="A56" s="61">
        <v>854</v>
      </c>
      <c r="B56" s="89"/>
      <c r="C56" s="29" t="s">
        <v>34</v>
      </c>
      <c r="D56" s="90">
        <f>SUM(D57)</f>
        <v>41400</v>
      </c>
    </row>
    <row r="57" spans="1:4" ht="23.25" thickBot="1">
      <c r="A57" s="16"/>
      <c r="B57" s="84">
        <v>85412</v>
      </c>
      <c r="C57" s="91" t="s">
        <v>36</v>
      </c>
      <c r="D57" s="55">
        <v>41400</v>
      </c>
    </row>
    <row r="58" spans="1:4" ht="13.5" thickBot="1">
      <c r="A58" s="61">
        <v>900</v>
      </c>
      <c r="B58" s="62"/>
      <c r="C58" s="76" t="s">
        <v>37</v>
      </c>
      <c r="D58" s="38">
        <f>SUM(D59:D60)</f>
        <v>252150</v>
      </c>
    </row>
    <row r="59" spans="1:4" ht="13.5" thickBot="1">
      <c r="A59" s="92"/>
      <c r="B59" s="68">
        <v>90017</v>
      </c>
      <c r="C59" s="214" t="s">
        <v>107</v>
      </c>
      <c r="D59" s="215">
        <v>100000</v>
      </c>
    </row>
    <row r="60" spans="1:4" ht="13.5" thickBot="1">
      <c r="A60" s="71"/>
      <c r="B60" s="92">
        <v>90095</v>
      </c>
      <c r="C60" s="212" t="s">
        <v>47</v>
      </c>
      <c r="D60" s="39">
        <v>152150</v>
      </c>
    </row>
    <row r="61" spans="1:4" ht="48.75" customHeight="1" thickBot="1">
      <c r="A61" s="213"/>
      <c r="B61" s="93"/>
      <c r="C61" s="94" t="s">
        <v>48</v>
      </c>
      <c r="D61" s="95">
        <f>SUM(D62,D72)</f>
        <v>4172949.75</v>
      </c>
    </row>
    <row r="62" spans="1:4" ht="34.5" customHeight="1" thickBot="1">
      <c r="A62" s="96"/>
      <c r="B62" s="82"/>
      <c r="C62" s="97" t="s">
        <v>49</v>
      </c>
      <c r="D62" s="98">
        <f>SUM(D63,D65,D67)</f>
        <v>3497847.75</v>
      </c>
    </row>
    <row r="63" spans="1:4" ht="13.5" thickBot="1">
      <c r="A63" s="61">
        <v>750</v>
      </c>
      <c r="B63" s="40"/>
      <c r="C63" s="99" t="s">
        <v>14</v>
      </c>
      <c r="D63" s="100">
        <f>SUM(D64)</f>
        <v>87882.75</v>
      </c>
    </row>
    <row r="64" spans="1:4" ht="13.5" thickBot="1">
      <c r="A64" s="67"/>
      <c r="B64" s="58">
        <v>75011</v>
      </c>
      <c r="C64" s="101" t="s">
        <v>50</v>
      </c>
      <c r="D64" s="102">
        <v>87882.75</v>
      </c>
    </row>
    <row r="65" spans="1:4" ht="26.25" thickBot="1">
      <c r="A65" s="103">
        <v>751</v>
      </c>
      <c r="B65" s="40"/>
      <c r="C65" s="104" t="s">
        <v>51</v>
      </c>
      <c r="D65" s="100">
        <f>SUM(D66)</f>
        <v>4500</v>
      </c>
    </row>
    <row r="66" spans="1:6" ht="23.25" thickBot="1">
      <c r="A66" s="67"/>
      <c r="B66" s="105">
        <v>75101</v>
      </c>
      <c r="C66" s="106" t="s">
        <v>51</v>
      </c>
      <c r="D66" s="107">
        <v>4500</v>
      </c>
      <c r="F66" s="108"/>
    </row>
    <row r="67" spans="1:4" ht="13.5" thickBot="1">
      <c r="A67" s="61">
        <v>852</v>
      </c>
      <c r="B67" s="109"/>
      <c r="C67" s="110" t="s">
        <v>30</v>
      </c>
      <c r="D67" s="98">
        <f>SUM(D68,D69,D70,D71)</f>
        <v>3405465</v>
      </c>
    </row>
    <row r="68" spans="1:6" ht="23.25" thickBot="1">
      <c r="A68" s="111"/>
      <c r="B68" s="105">
        <v>85212</v>
      </c>
      <c r="C68" s="112" t="s">
        <v>52</v>
      </c>
      <c r="D68" s="113">
        <v>2996413</v>
      </c>
      <c r="F68" s="114"/>
    </row>
    <row r="69" spans="1:6" ht="23.25" thickBot="1">
      <c r="A69" s="67"/>
      <c r="B69" s="105">
        <v>85213</v>
      </c>
      <c r="C69" s="115" t="s">
        <v>53</v>
      </c>
      <c r="D69" s="113">
        <v>33873</v>
      </c>
      <c r="F69" s="116"/>
    </row>
    <row r="70" spans="1:6" ht="23.25" thickBot="1">
      <c r="A70" s="67"/>
      <c r="B70" s="105">
        <v>85214</v>
      </c>
      <c r="C70" s="115" t="s">
        <v>54</v>
      </c>
      <c r="D70" s="113">
        <v>369000</v>
      </c>
      <c r="F70" s="116"/>
    </row>
    <row r="71" spans="1:6" ht="13.5" thickBot="1">
      <c r="A71" s="117"/>
      <c r="B71" s="92">
        <v>85228</v>
      </c>
      <c r="C71" s="118" t="s">
        <v>33</v>
      </c>
      <c r="D71" s="107">
        <v>6179</v>
      </c>
      <c r="F71" s="119"/>
    </row>
    <row r="72" spans="1:4" ht="43.5" customHeight="1" thickBot="1">
      <c r="A72" s="120"/>
      <c r="B72" s="62"/>
      <c r="C72" s="121" t="s">
        <v>55</v>
      </c>
      <c r="D72" s="100">
        <f>SUM(D73,D77)</f>
        <v>675102</v>
      </c>
    </row>
    <row r="73" spans="1:4" ht="13.5" thickBot="1">
      <c r="A73" s="61">
        <v>852</v>
      </c>
      <c r="B73" s="62"/>
      <c r="C73" s="29" t="s">
        <v>30</v>
      </c>
      <c r="D73" s="42">
        <f>SUM(D74:D76)</f>
        <v>595363</v>
      </c>
    </row>
    <row r="74" spans="1:4" ht="23.25" thickBot="1">
      <c r="A74" s="13"/>
      <c r="B74" s="84">
        <v>85214</v>
      </c>
      <c r="C74" s="54" t="s">
        <v>54</v>
      </c>
      <c r="D74" s="39">
        <v>191884</v>
      </c>
    </row>
    <row r="75" spans="1:4" ht="13.5" thickBot="1">
      <c r="A75" s="67"/>
      <c r="B75" s="216">
        <v>85219</v>
      </c>
      <c r="C75" s="54" t="s">
        <v>56</v>
      </c>
      <c r="D75" s="39">
        <v>262796</v>
      </c>
    </row>
    <row r="76" spans="1:4" ht="13.5" thickBot="1">
      <c r="A76" s="218"/>
      <c r="B76" s="201">
        <v>85295</v>
      </c>
      <c r="C76" s="219" t="s">
        <v>47</v>
      </c>
      <c r="D76" s="220">
        <v>140683</v>
      </c>
    </row>
    <row r="77" spans="1:4" ht="13.5" thickBot="1">
      <c r="A77" s="120">
        <v>854</v>
      </c>
      <c r="B77" s="221"/>
      <c r="C77" s="222" t="s">
        <v>34</v>
      </c>
      <c r="D77" s="223">
        <f>SUM(D78)</f>
        <v>79739</v>
      </c>
    </row>
    <row r="78" spans="1:4" ht="13.5" thickBot="1">
      <c r="A78" s="218"/>
      <c r="B78" s="205">
        <v>85415</v>
      </c>
      <c r="C78" s="219" t="s">
        <v>132</v>
      </c>
      <c r="D78" s="224">
        <v>79739</v>
      </c>
    </row>
    <row r="79" ht="12.75">
      <c r="C79" s="217"/>
    </row>
    <row r="80" ht="12.75">
      <c r="C80" s="217"/>
    </row>
    <row r="81" spans="3:4" ht="12.75">
      <c r="C81" s="123" t="s">
        <v>57</v>
      </c>
      <c r="D81" s="124">
        <f>SUM(D10)</f>
        <v>28367521</v>
      </c>
    </row>
    <row r="82" spans="3:4" ht="12.75">
      <c r="C82" s="123" t="s">
        <v>58</v>
      </c>
      <c r="D82" s="124">
        <f>SUM(D49)</f>
        <v>6266761</v>
      </c>
    </row>
    <row r="83" spans="3:4" ht="12.75">
      <c r="C83" s="123" t="s">
        <v>59</v>
      </c>
      <c r="D83" s="124">
        <f>SUM(D53)</f>
        <v>366050</v>
      </c>
    </row>
    <row r="84" spans="3:4" ht="12.75">
      <c r="C84" s="123" t="s">
        <v>60</v>
      </c>
      <c r="D84" s="124">
        <f>SUM(D61)</f>
        <v>4172949.75</v>
      </c>
    </row>
    <row r="86" spans="3:4" ht="12.75">
      <c r="C86" s="123" t="s">
        <v>61</v>
      </c>
      <c r="D86" s="124">
        <f>SUM(D81:D84)</f>
        <v>39173281.75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73">
      <selection activeCell="E78" sqref="E78"/>
    </sheetView>
  </sheetViews>
  <sheetFormatPr defaultColWidth="9.00390625" defaultRowHeight="12.75"/>
  <cols>
    <col min="1" max="1" width="5.375" style="125" customWidth="1"/>
    <col min="2" max="2" width="7.25390625" style="126" customWidth="1"/>
    <col min="3" max="3" width="43.125" style="125" customWidth="1"/>
    <col min="4" max="4" width="16.625" style="128" customWidth="1"/>
    <col min="5" max="5" width="12.625" style="125" customWidth="1"/>
    <col min="6" max="6" width="12.375" style="125" customWidth="1"/>
    <col min="7" max="7" width="14.625" style="125" customWidth="1"/>
    <col min="8" max="8" width="10.75390625" style="125" customWidth="1"/>
    <col min="9" max="11" width="9.625" style="125" customWidth="1"/>
    <col min="12" max="12" width="11.125" style="125" customWidth="1"/>
    <col min="13" max="13" width="9.125" style="125" customWidth="1"/>
    <col min="14" max="16384" width="9.125" style="128" customWidth="1"/>
  </cols>
  <sheetData>
    <row r="1" ht="12.75">
      <c r="D1" s="127" t="s">
        <v>62</v>
      </c>
    </row>
    <row r="2" spans="1:13" ht="26.25" thickBot="1">
      <c r="A2" s="129"/>
      <c r="B2" s="130"/>
      <c r="C2" s="131" t="s">
        <v>129</v>
      </c>
      <c r="D2" s="132"/>
      <c r="M2" s="128"/>
    </row>
    <row r="3" spans="1:4" ht="12.75" customHeight="1">
      <c r="A3" s="133" t="s">
        <v>63</v>
      </c>
      <c r="B3" s="134" t="s">
        <v>64</v>
      </c>
      <c r="C3" s="135" t="s">
        <v>4</v>
      </c>
      <c r="D3" s="136" t="s">
        <v>1</v>
      </c>
    </row>
    <row r="4" spans="1:4" ht="13.5" thickBot="1">
      <c r="A4" s="137"/>
      <c r="B4" s="138"/>
      <c r="C4" s="139"/>
      <c r="D4" s="140" t="s">
        <v>130</v>
      </c>
    </row>
    <row r="5" spans="1:4" ht="26.25" thickBot="1">
      <c r="A5" s="141"/>
      <c r="B5" s="142"/>
      <c r="C5" s="143" t="s">
        <v>133</v>
      </c>
      <c r="D5" s="144">
        <f>SUM(D6,D9,D13,D16,D20,D24,D28,D30,D33,D35,D42,D46,D54,D56,D59,D65,D69,D72,D82)</f>
        <v>45302054</v>
      </c>
    </row>
    <row r="6" spans="1:4" ht="13.5" thickBot="1">
      <c r="A6" s="145" t="s">
        <v>65</v>
      </c>
      <c r="B6" s="146"/>
      <c r="C6" s="147" t="s">
        <v>66</v>
      </c>
      <c r="D6" s="148">
        <f>SUM(D7:D8)</f>
        <v>15915</v>
      </c>
    </row>
    <row r="7" spans="1:4" ht="12.75">
      <c r="A7" s="149"/>
      <c r="B7" s="150" t="s">
        <v>67</v>
      </c>
      <c r="C7" s="151" t="s">
        <v>68</v>
      </c>
      <c r="D7" s="152">
        <v>915</v>
      </c>
    </row>
    <row r="8" spans="1:4" ht="13.5" thickBot="1">
      <c r="A8" s="153"/>
      <c r="B8" s="154" t="s">
        <v>69</v>
      </c>
      <c r="C8" s="155" t="s">
        <v>47</v>
      </c>
      <c r="D8" s="156">
        <v>15000</v>
      </c>
    </row>
    <row r="9" spans="1:4" ht="13.5" thickBot="1">
      <c r="A9" s="157">
        <v>600</v>
      </c>
      <c r="B9" s="130"/>
      <c r="C9" s="131" t="s">
        <v>7</v>
      </c>
      <c r="D9" s="158">
        <f>SUM(D10:D12)</f>
        <v>2378976</v>
      </c>
    </row>
    <row r="10" spans="1:4" ht="12.75">
      <c r="A10" s="159"/>
      <c r="B10" s="160">
        <v>60004</v>
      </c>
      <c r="C10" s="151" t="s">
        <v>70</v>
      </c>
      <c r="D10" s="152">
        <v>1794430</v>
      </c>
    </row>
    <row r="11" spans="1:4" ht="12.75">
      <c r="A11" s="153"/>
      <c r="B11" s="161">
        <v>60014</v>
      </c>
      <c r="C11" s="162" t="s">
        <v>71</v>
      </c>
      <c r="D11" s="163">
        <v>134546</v>
      </c>
    </row>
    <row r="12" spans="1:4" ht="13.5" thickBot="1">
      <c r="A12" s="153"/>
      <c r="B12" s="154">
        <v>60016</v>
      </c>
      <c r="C12" s="155" t="s">
        <v>9</v>
      </c>
      <c r="D12" s="156">
        <v>450000</v>
      </c>
    </row>
    <row r="13" spans="1:4" ht="13.5" thickBot="1">
      <c r="A13" s="157">
        <v>700</v>
      </c>
      <c r="B13" s="164"/>
      <c r="C13" s="131" t="s">
        <v>72</v>
      </c>
      <c r="D13" s="158">
        <f>SUM(D14:D15)</f>
        <v>843150</v>
      </c>
    </row>
    <row r="14" spans="1:4" ht="12.75">
      <c r="A14" s="159"/>
      <c r="B14" s="160">
        <v>70001</v>
      </c>
      <c r="C14" s="151" t="s">
        <v>73</v>
      </c>
      <c r="D14" s="152">
        <v>566450</v>
      </c>
    </row>
    <row r="15" spans="1:4" ht="13.5" thickBot="1">
      <c r="A15" s="153"/>
      <c r="B15" s="154">
        <v>70005</v>
      </c>
      <c r="C15" s="155" t="s">
        <v>74</v>
      </c>
      <c r="D15" s="156">
        <v>276700</v>
      </c>
    </row>
    <row r="16" spans="1:4" ht="13.5" thickBot="1">
      <c r="A16" s="165">
        <v>710</v>
      </c>
      <c r="B16" s="164"/>
      <c r="C16" s="131" t="s">
        <v>75</v>
      </c>
      <c r="D16" s="158">
        <f>SUM(D17,D18,D19)</f>
        <v>120040</v>
      </c>
    </row>
    <row r="17" spans="1:4" ht="12.75">
      <c r="A17" s="153"/>
      <c r="B17" s="160">
        <v>71004</v>
      </c>
      <c r="C17" s="151" t="s">
        <v>76</v>
      </c>
      <c r="D17" s="152">
        <v>66640</v>
      </c>
    </row>
    <row r="18" spans="1:4" ht="22.5">
      <c r="A18" s="153"/>
      <c r="B18" s="161">
        <v>71013</v>
      </c>
      <c r="C18" s="162" t="s">
        <v>77</v>
      </c>
      <c r="D18" s="163">
        <v>12100</v>
      </c>
    </row>
    <row r="19" spans="1:4" ht="13.5" thickBot="1">
      <c r="A19" s="153"/>
      <c r="B19" s="154">
        <v>71035</v>
      </c>
      <c r="C19" s="155" t="s">
        <v>13</v>
      </c>
      <c r="D19" s="156">
        <v>41300</v>
      </c>
    </row>
    <row r="20" spans="1:4" ht="13.5" thickBot="1">
      <c r="A20" s="157">
        <v>750</v>
      </c>
      <c r="B20" s="164"/>
      <c r="C20" s="131" t="s">
        <v>14</v>
      </c>
      <c r="D20" s="158">
        <f>SUM(D21:D23)</f>
        <v>5340695</v>
      </c>
    </row>
    <row r="21" spans="1:4" ht="12.75">
      <c r="A21" s="159"/>
      <c r="B21" s="160">
        <v>75022</v>
      </c>
      <c r="C21" s="151" t="s">
        <v>78</v>
      </c>
      <c r="D21" s="152">
        <v>264404</v>
      </c>
    </row>
    <row r="22" spans="1:4" ht="12.75">
      <c r="A22" s="153"/>
      <c r="B22" s="161">
        <v>75023</v>
      </c>
      <c r="C22" s="162" t="s">
        <v>79</v>
      </c>
      <c r="D22" s="163">
        <v>4664316</v>
      </c>
    </row>
    <row r="23" spans="1:4" ht="13.5" thickBot="1">
      <c r="A23" s="153"/>
      <c r="B23" s="154">
        <v>75095</v>
      </c>
      <c r="C23" s="155" t="s">
        <v>80</v>
      </c>
      <c r="D23" s="156">
        <v>411975</v>
      </c>
    </row>
    <row r="24" spans="1:4" ht="13.5" thickBot="1">
      <c r="A24" s="165">
        <v>754</v>
      </c>
      <c r="B24" s="164"/>
      <c r="C24" s="166" t="s">
        <v>16</v>
      </c>
      <c r="D24" s="158">
        <f>SUM(D25:D27)</f>
        <v>1046894</v>
      </c>
    </row>
    <row r="25" spans="1:4" ht="12.75">
      <c r="A25" s="153"/>
      <c r="B25" s="160">
        <v>75412</v>
      </c>
      <c r="C25" s="151" t="s">
        <v>81</v>
      </c>
      <c r="D25" s="152">
        <v>50000</v>
      </c>
    </row>
    <row r="26" spans="1:4" ht="12.75">
      <c r="A26" s="153"/>
      <c r="B26" s="161">
        <v>75414</v>
      </c>
      <c r="C26" s="162" t="s">
        <v>82</v>
      </c>
      <c r="D26" s="163">
        <v>4919</v>
      </c>
    </row>
    <row r="27" spans="1:4" ht="13.5" thickBot="1">
      <c r="A27" s="153"/>
      <c r="B27" s="154">
        <v>75416</v>
      </c>
      <c r="C27" s="155" t="s">
        <v>83</v>
      </c>
      <c r="D27" s="156">
        <v>991975</v>
      </c>
    </row>
    <row r="28" spans="1:4" ht="64.5" thickBot="1">
      <c r="A28" s="165">
        <v>756</v>
      </c>
      <c r="B28" s="167"/>
      <c r="C28" s="168" t="s">
        <v>84</v>
      </c>
      <c r="D28" s="169">
        <f>SUM(D29)</f>
        <v>25000</v>
      </c>
    </row>
    <row r="29" spans="1:4" ht="23.25" thickBot="1">
      <c r="A29" s="153"/>
      <c r="B29" s="170">
        <v>75647</v>
      </c>
      <c r="C29" s="155" t="s">
        <v>85</v>
      </c>
      <c r="D29" s="156">
        <v>25000</v>
      </c>
    </row>
    <row r="30" spans="1:4" ht="13.5" thickBot="1">
      <c r="A30" s="165">
        <v>757</v>
      </c>
      <c r="B30" s="146"/>
      <c r="C30" s="147" t="s">
        <v>86</v>
      </c>
      <c r="D30" s="148">
        <f>SUM(D31,D32)</f>
        <v>284161</v>
      </c>
    </row>
    <row r="31" spans="1:4" ht="12.75">
      <c r="A31" s="153"/>
      <c r="B31" s="160">
        <v>75702</v>
      </c>
      <c r="C31" s="151" t="s">
        <v>87</v>
      </c>
      <c r="D31" s="152">
        <v>284161</v>
      </c>
    </row>
    <row r="32" spans="1:4" ht="13.5" thickBot="1">
      <c r="A32" s="153"/>
      <c r="B32" s="154">
        <v>75704</v>
      </c>
      <c r="C32" s="155" t="s">
        <v>88</v>
      </c>
      <c r="D32" s="156"/>
    </row>
    <row r="33" spans="1:4" ht="13.5" thickBot="1">
      <c r="A33" s="165">
        <v>758</v>
      </c>
      <c r="B33" s="167"/>
      <c r="C33" s="168" t="s">
        <v>89</v>
      </c>
      <c r="D33" s="169">
        <f>SUM(D34)</f>
        <v>0</v>
      </c>
    </row>
    <row r="34" spans="1:4" ht="13.5" thickBot="1">
      <c r="A34" s="153"/>
      <c r="B34" s="171">
        <v>75818</v>
      </c>
      <c r="C34" s="155" t="s">
        <v>90</v>
      </c>
      <c r="D34" s="156"/>
    </row>
    <row r="35" spans="1:4" ht="13.5" thickBot="1">
      <c r="A35" s="157">
        <v>801</v>
      </c>
      <c r="B35" s="146"/>
      <c r="C35" s="147" t="s">
        <v>27</v>
      </c>
      <c r="D35" s="148">
        <f>SUM(D36:D41)</f>
        <v>14242269</v>
      </c>
    </row>
    <row r="36" spans="1:4" ht="12.75">
      <c r="A36" s="159"/>
      <c r="B36" s="160">
        <v>80101</v>
      </c>
      <c r="C36" s="151" t="s">
        <v>91</v>
      </c>
      <c r="D36" s="152">
        <v>5101114</v>
      </c>
    </row>
    <row r="37" spans="1:4" ht="12.75">
      <c r="A37" s="153"/>
      <c r="B37" s="161">
        <v>80104</v>
      </c>
      <c r="C37" s="162" t="s">
        <v>92</v>
      </c>
      <c r="D37" s="163">
        <v>5385648</v>
      </c>
    </row>
    <row r="38" spans="1:4" ht="12.75">
      <c r="A38" s="153"/>
      <c r="B38" s="161">
        <v>80110</v>
      </c>
      <c r="C38" s="162" t="s">
        <v>29</v>
      </c>
      <c r="D38" s="163">
        <v>3544421</v>
      </c>
    </row>
    <row r="39" spans="1:4" ht="12.75">
      <c r="A39" s="153"/>
      <c r="B39" s="161">
        <v>80145</v>
      </c>
      <c r="C39" s="162" t="s">
        <v>93</v>
      </c>
      <c r="D39" s="163">
        <v>3500</v>
      </c>
    </row>
    <row r="40" spans="1:4" ht="12.75">
      <c r="A40" s="153"/>
      <c r="B40" s="161">
        <v>80146</v>
      </c>
      <c r="C40" s="162" t="s">
        <v>94</v>
      </c>
      <c r="D40" s="163">
        <v>60778</v>
      </c>
    </row>
    <row r="41" spans="1:4" ht="13.5" thickBot="1">
      <c r="A41" s="153"/>
      <c r="B41" s="154">
        <v>80195</v>
      </c>
      <c r="C41" s="155" t="s">
        <v>80</v>
      </c>
      <c r="D41" s="156">
        <v>146808</v>
      </c>
    </row>
    <row r="42" spans="1:4" ht="13.5" thickBot="1">
      <c r="A42" s="165">
        <v>851</v>
      </c>
      <c r="B42" s="164"/>
      <c r="C42" s="131" t="s">
        <v>95</v>
      </c>
      <c r="D42" s="158">
        <f>SUM(D43:D45)</f>
        <v>888000</v>
      </c>
    </row>
    <row r="43" spans="1:4" ht="12.75">
      <c r="A43" s="153"/>
      <c r="B43" s="160">
        <v>85154</v>
      </c>
      <c r="C43" s="151" t="s">
        <v>96</v>
      </c>
      <c r="D43" s="152">
        <v>550000</v>
      </c>
    </row>
    <row r="44" spans="1:4" ht="12.75">
      <c r="A44" s="153"/>
      <c r="B44" s="161">
        <v>85158</v>
      </c>
      <c r="C44" s="162" t="s">
        <v>97</v>
      </c>
      <c r="D44" s="163">
        <v>15000</v>
      </c>
    </row>
    <row r="45" spans="1:4" ht="13.5" thickBot="1">
      <c r="A45" s="153"/>
      <c r="B45" s="154">
        <v>85195</v>
      </c>
      <c r="C45" s="155" t="s">
        <v>80</v>
      </c>
      <c r="D45" s="156">
        <v>323000</v>
      </c>
    </row>
    <row r="46" spans="1:4" ht="13.5" thickBot="1">
      <c r="A46" s="157">
        <v>852</v>
      </c>
      <c r="B46" s="164"/>
      <c r="C46" s="131" t="s">
        <v>98</v>
      </c>
      <c r="D46" s="158">
        <f>SUM(D47:D53)</f>
        <v>6556300</v>
      </c>
    </row>
    <row r="47" spans="1:4" ht="13.5" thickBot="1">
      <c r="A47" s="165"/>
      <c r="B47" s="171">
        <v>85201</v>
      </c>
      <c r="C47" s="226" t="s">
        <v>99</v>
      </c>
      <c r="D47" s="227">
        <v>132000</v>
      </c>
    </row>
    <row r="48" spans="1:4" ht="13.5" thickBot="1">
      <c r="A48" s="225"/>
      <c r="B48" s="171">
        <v>85203</v>
      </c>
      <c r="C48" s="226" t="s">
        <v>31</v>
      </c>
      <c r="D48" s="227">
        <v>686300</v>
      </c>
    </row>
    <row r="49" spans="1:4" ht="22.5">
      <c r="A49" s="159"/>
      <c r="B49" s="160">
        <v>85214</v>
      </c>
      <c r="C49" s="151" t="s">
        <v>32</v>
      </c>
      <c r="D49" s="152">
        <v>1116000</v>
      </c>
    </row>
    <row r="50" spans="1:4" ht="12.75">
      <c r="A50" s="153"/>
      <c r="B50" s="161">
        <v>85215</v>
      </c>
      <c r="C50" s="162" t="s">
        <v>100</v>
      </c>
      <c r="D50" s="163">
        <v>2400000</v>
      </c>
    </row>
    <row r="51" spans="1:4" ht="12.75">
      <c r="A51" s="153"/>
      <c r="B51" s="161">
        <v>85219</v>
      </c>
      <c r="C51" s="162" t="s">
        <v>56</v>
      </c>
      <c r="D51" s="163">
        <v>1761000</v>
      </c>
    </row>
    <row r="52" spans="1:4" ht="22.5">
      <c r="A52" s="153"/>
      <c r="B52" s="161">
        <v>85228</v>
      </c>
      <c r="C52" s="162" t="s">
        <v>33</v>
      </c>
      <c r="D52" s="163">
        <v>201000</v>
      </c>
    </row>
    <row r="53" spans="1:4" ht="13.5" thickBot="1">
      <c r="A53" s="153"/>
      <c r="B53" s="154">
        <v>85295</v>
      </c>
      <c r="C53" s="155" t="s">
        <v>47</v>
      </c>
      <c r="D53" s="156">
        <v>260000</v>
      </c>
    </row>
    <row r="54" spans="1:4" ht="26.25" thickBot="1">
      <c r="A54" s="165">
        <v>853</v>
      </c>
      <c r="B54" s="167"/>
      <c r="C54" s="168" t="s">
        <v>101</v>
      </c>
      <c r="D54" s="169">
        <f>SUM(D55)</f>
        <v>117529</v>
      </c>
    </row>
    <row r="55" spans="1:4" ht="13.5" thickBot="1">
      <c r="A55" s="153"/>
      <c r="B55" s="170">
        <v>85305</v>
      </c>
      <c r="C55" s="155" t="s">
        <v>102</v>
      </c>
      <c r="D55" s="163">
        <v>117529</v>
      </c>
    </row>
    <row r="56" spans="1:4" ht="13.5" thickBot="1">
      <c r="A56" s="165">
        <v>854</v>
      </c>
      <c r="B56" s="146"/>
      <c r="C56" s="147" t="s">
        <v>34</v>
      </c>
      <c r="D56" s="148">
        <f>SUM(D57:D58)</f>
        <v>1495319</v>
      </c>
    </row>
    <row r="57" spans="1:4" ht="12.75">
      <c r="A57" s="153"/>
      <c r="B57" s="160">
        <v>85401</v>
      </c>
      <c r="C57" s="173" t="s">
        <v>103</v>
      </c>
      <c r="D57" s="152">
        <v>1209433</v>
      </c>
    </row>
    <row r="58" spans="1:4" ht="34.5" thickBot="1">
      <c r="A58" s="172"/>
      <c r="B58" s="154">
        <v>85412</v>
      </c>
      <c r="C58" s="174" t="s">
        <v>36</v>
      </c>
      <c r="D58" s="156">
        <v>285886</v>
      </c>
    </row>
    <row r="59" spans="1:4" ht="24.75" thickBot="1">
      <c r="A59" s="165">
        <v>900</v>
      </c>
      <c r="B59" s="164"/>
      <c r="C59" s="175" t="s">
        <v>37</v>
      </c>
      <c r="D59" s="158">
        <f>SUM(D60:D64)</f>
        <v>5847000</v>
      </c>
    </row>
    <row r="60" spans="1:4" ht="12.75">
      <c r="A60" s="153"/>
      <c r="B60" s="160">
        <v>90003</v>
      </c>
      <c r="C60" s="173" t="s">
        <v>104</v>
      </c>
      <c r="D60" s="152">
        <v>450000</v>
      </c>
    </row>
    <row r="61" spans="1:4" ht="12.75">
      <c r="A61" s="153"/>
      <c r="B61" s="161">
        <v>90004</v>
      </c>
      <c r="C61" s="176" t="s">
        <v>105</v>
      </c>
      <c r="D61" s="163">
        <v>230000</v>
      </c>
    </row>
    <row r="62" spans="1:4" ht="12.75">
      <c r="A62" s="153"/>
      <c r="B62" s="161">
        <v>90015</v>
      </c>
      <c r="C62" s="176" t="s">
        <v>106</v>
      </c>
      <c r="D62" s="163">
        <v>950000</v>
      </c>
    </row>
    <row r="63" spans="1:4" ht="12.75">
      <c r="A63" s="153"/>
      <c r="B63" s="161">
        <v>90017</v>
      </c>
      <c r="C63" s="176" t="s">
        <v>107</v>
      </c>
      <c r="D63" s="163">
        <v>372000</v>
      </c>
    </row>
    <row r="64" spans="1:4" ht="13.5" thickBot="1">
      <c r="A64" s="153"/>
      <c r="B64" s="161">
        <v>90095</v>
      </c>
      <c r="C64" s="176" t="s">
        <v>108</v>
      </c>
      <c r="D64" s="163">
        <v>3845000</v>
      </c>
    </row>
    <row r="65" spans="1:4" ht="13.5" thickBot="1">
      <c r="A65" s="165">
        <v>921</v>
      </c>
      <c r="B65" s="142"/>
      <c r="C65" s="177" t="s">
        <v>39</v>
      </c>
      <c r="D65" s="144">
        <f>SUM(D66:D68)</f>
        <v>1446988</v>
      </c>
    </row>
    <row r="66" spans="1:4" ht="12.75">
      <c r="A66" s="153"/>
      <c r="B66" s="160">
        <v>92105</v>
      </c>
      <c r="C66" s="151" t="s">
        <v>109</v>
      </c>
      <c r="D66" s="152">
        <v>358988</v>
      </c>
    </row>
    <row r="67" spans="1:4" ht="12.75">
      <c r="A67" s="153"/>
      <c r="B67" s="161">
        <v>92116</v>
      </c>
      <c r="C67" s="162" t="s">
        <v>110</v>
      </c>
      <c r="D67" s="163">
        <v>988000</v>
      </c>
    </row>
    <row r="68" spans="1:4" ht="13.5" thickBot="1">
      <c r="A68" s="153"/>
      <c r="B68" s="154">
        <v>92120</v>
      </c>
      <c r="C68" s="155" t="s">
        <v>111</v>
      </c>
      <c r="D68" s="156">
        <v>100000</v>
      </c>
    </row>
    <row r="69" spans="1:4" ht="13.5" thickBot="1">
      <c r="A69" s="157">
        <v>926</v>
      </c>
      <c r="B69" s="164"/>
      <c r="C69" s="175" t="s">
        <v>41</v>
      </c>
      <c r="D69" s="178">
        <f>SUM(D70,D71)</f>
        <v>920050</v>
      </c>
    </row>
    <row r="70" spans="1:4" ht="12.75">
      <c r="A70" s="159"/>
      <c r="B70" s="160">
        <v>92604</v>
      </c>
      <c r="C70" s="151" t="s">
        <v>112</v>
      </c>
      <c r="D70" s="152">
        <v>664200</v>
      </c>
    </row>
    <row r="71" spans="1:4" ht="13.5" thickBot="1">
      <c r="A71" s="172"/>
      <c r="B71" s="154">
        <v>92695</v>
      </c>
      <c r="C71" s="155" t="s">
        <v>47</v>
      </c>
      <c r="D71" s="156">
        <v>255850</v>
      </c>
    </row>
    <row r="72" spans="1:4" ht="51.75" thickBot="1">
      <c r="A72" s="195"/>
      <c r="B72" s="196"/>
      <c r="C72" s="94" t="s">
        <v>122</v>
      </c>
      <c r="D72" s="197">
        <f>SUM(D73,D75,D77)</f>
        <v>3538348</v>
      </c>
    </row>
    <row r="73" spans="1:4" ht="13.5" thickBot="1">
      <c r="A73" s="61">
        <v>750</v>
      </c>
      <c r="B73" s="62"/>
      <c r="C73" s="99" t="s">
        <v>113</v>
      </c>
      <c r="D73" s="100">
        <f>SUM(D74)</f>
        <v>87883</v>
      </c>
    </row>
    <row r="74" spans="1:4" ht="13.5" thickBot="1">
      <c r="A74" s="67"/>
      <c r="B74" s="185">
        <v>75011</v>
      </c>
      <c r="C74" s="186" t="s">
        <v>114</v>
      </c>
      <c r="D74" s="113">
        <v>87883</v>
      </c>
    </row>
    <row r="75" spans="1:4" ht="39" thickBot="1">
      <c r="A75" s="61">
        <v>751</v>
      </c>
      <c r="B75" s="89"/>
      <c r="C75" s="104" t="s">
        <v>115</v>
      </c>
      <c r="D75" s="100">
        <f>SUM(D76)</f>
        <v>45000</v>
      </c>
    </row>
    <row r="76" spans="1:4" ht="26.25" thickBot="1">
      <c r="A76" s="67"/>
      <c r="B76" s="185">
        <v>75101</v>
      </c>
      <c r="C76" s="187" t="s">
        <v>116</v>
      </c>
      <c r="D76" s="113">
        <v>45000</v>
      </c>
    </row>
    <row r="77" spans="1:4" ht="13.5" thickBot="1">
      <c r="A77" s="61">
        <v>852</v>
      </c>
      <c r="B77" s="89"/>
      <c r="C77" s="99" t="s">
        <v>117</v>
      </c>
      <c r="D77" s="100">
        <f>SUM(D78,D79,D80,D81)</f>
        <v>3405465</v>
      </c>
    </row>
    <row r="78" spans="1:4" ht="38.25">
      <c r="A78" s="111"/>
      <c r="B78" s="109">
        <v>85212</v>
      </c>
      <c r="C78" s="188" t="s">
        <v>118</v>
      </c>
      <c r="D78" s="189">
        <v>2996413</v>
      </c>
    </row>
    <row r="79" spans="1:4" ht="38.25">
      <c r="A79" s="67"/>
      <c r="B79" s="190">
        <v>85213</v>
      </c>
      <c r="C79" s="116" t="s">
        <v>119</v>
      </c>
      <c r="D79" s="102">
        <v>33873</v>
      </c>
    </row>
    <row r="80" spans="1:4" ht="25.5">
      <c r="A80" s="67"/>
      <c r="B80" s="191">
        <v>85214</v>
      </c>
      <c r="C80" s="116" t="s">
        <v>120</v>
      </c>
      <c r="D80" s="102">
        <v>369000</v>
      </c>
    </row>
    <row r="81" spans="1:4" ht="13.5" thickBot="1">
      <c r="A81" s="117"/>
      <c r="B81" s="192">
        <v>85228</v>
      </c>
      <c r="C81" s="193" t="s">
        <v>121</v>
      </c>
      <c r="D81" s="107">
        <v>6179</v>
      </c>
    </row>
    <row r="82" spans="1:4" ht="51.75" thickBot="1">
      <c r="A82" s="199"/>
      <c r="B82" s="194"/>
      <c r="C82" s="198" t="s">
        <v>123</v>
      </c>
      <c r="D82" s="200">
        <f>SUM(D83,D85)</f>
        <v>195420</v>
      </c>
    </row>
    <row r="83" spans="1:4" ht="13.5" thickBot="1">
      <c r="A83" s="61">
        <v>600</v>
      </c>
      <c r="B83" s="62"/>
      <c r="C83" s="99" t="s">
        <v>7</v>
      </c>
      <c r="D83" s="81">
        <f>(D84)</f>
        <v>177675</v>
      </c>
    </row>
    <row r="84" spans="1:4" ht="13.5" thickBot="1">
      <c r="A84" s="228"/>
      <c r="B84" s="201">
        <v>60014</v>
      </c>
      <c r="C84" s="186" t="s">
        <v>124</v>
      </c>
      <c r="D84" s="113">
        <v>177675</v>
      </c>
    </row>
    <row r="85" spans="1:4" ht="26.25" thickBot="1">
      <c r="A85" s="122">
        <v>754</v>
      </c>
      <c r="B85" s="202"/>
      <c r="C85" s="203" t="s">
        <v>125</v>
      </c>
      <c r="D85" s="204">
        <f>SUM(D86)</f>
        <v>17745</v>
      </c>
    </row>
    <row r="86" spans="1:4" ht="13.5" thickBot="1">
      <c r="A86" s="120"/>
      <c r="B86" s="205">
        <v>75414</v>
      </c>
      <c r="C86" s="206" t="s">
        <v>126</v>
      </c>
      <c r="D86" s="207">
        <v>17745</v>
      </c>
    </row>
    <row r="87" spans="1:4" ht="12.75">
      <c r="A87" s="129"/>
      <c r="B87" s="130"/>
      <c r="C87" s="166"/>
      <c r="D87" s="179"/>
    </row>
    <row r="88" spans="1:4" ht="12.75">
      <c r="A88" s="129"/>
      <c r="B88" s="130"/>
      <c r="C88" s="166"/>
      <c r="D88" s="179"/>
    </row>
    <row r="89" spans="1:4" ht="12.75">
      <c r="A89" s="129"/>
      <c r="B89" s="130"/>
      <c r="C89" s="166"/>
      <c r="D89" s="179"/>
    </row>
    <row r="90" spans="1:4" ht="12.75">
      <c r="A90" s="129"/>
      <c r="B90" s="130"/>
      <c r="C90" s="166"/>
      <c r="D90" s="179"/>
    </row>
    <row r="91" spans="1:4" ht="12.75">
      <c r="A91" s="129"/>
      <c r="B91" s="130"/>
      <c r="C91" s="166"/>
      <c r="D91" s="179"/>
    </row>
    <row r="92" spans="1:3" ht="12.75">
      <c r="A92" s="129"/>
      <c r="B92" s="130"/>
      <c r="C92" s="129"/>
    </row>
    <row r="93" spans="1:3" ht="12.75">
      <c r="A93" s="129"/>
      <c r="B93" s="130"/>
      <c r="C93" s="180"/>
    </row>
    <row r="94" spans="1:3" ht="12.75">
      <c r="A94" s="129"/>
      <c r="B94" s="130"/>
      <c r="C94" s="180"/>
    </row>
    <row r="95" spans="1:3" ht="12.75">
      <c r="A95" s="129"/>
      <c r="B95" s="130"/>
      <c r="C95" s="181"/>
    </row>
    <row r="96" spans="1:3" ht="15.75">
      <c r="A96" s="182"/>
      <c r="B96" s="164"/>
      <c r="C96" s="175"/>
    </row>
    <row r="97" spans="1:3" ht="15.75">
      <c r="A97" s="182"/>
      <c r="B97" s="164"/>
      <c r="C97" s="175"/>
    </row>
    <row r="98" spans="1:3" ht="15.75">
      <c r="A98" s="182"/>
      <c r="B98" s="164"/>
      <c r="C98" s="175"/>
    </row>
    <row r="99" spans="1:3" ht="15.75">
      <c r="A99" s="182"/>
      <c r="B99" s="164"/>
      <c r="C99" s="175"/>
    </row>
    <row r="100" spans="1:3" ht="15.75">
      <c r="A100" s="182"/>
      <c r="B100" s="164"/>
      <c r="C100" s="183"/>
    </row>
    <row r="101" spans="1:3" ht="15.75">
      <c r="A101" s="182"/>
      <c r="B101" s="164"/>
      <c r="C101" s="183"/>
    </row>
    <row r="102" spans="1:3" ht="15.75">
      <c r="A102" s="182"/>
      <c r="B102" s="164"/>
      <c r="C102" s="175"/>
    </row>
    <row r="103" spans="1:3" ht="15.75">
      <c r="A103" s="182"/>
      <c r="B103" s="164"/>
      <c r="C103" s="175"/>
    </row>
    <row r="104" spans="1:3" ht="15.75">
      <c r="A104" s="182"/>
      <c r="B104" s="164"/>
      <c r="C104" s="175"/>
    </row>
    <row r="105" spans="1:3" ht="15.75">
      <c r="A105" s="182"/>
      <c r="B105" s="164"/>
      <c r="C105" s="175"/>
    </row>
    <row r="106" spans="1:3" ht="15.75">
      <c r="A106" s="182"/>
      <c r="B106" s="164"/>
      <c r="C106" s="175"/>
    </row>
    <row r="107" spans="1:3" ht="15.75">
      <c r="A107" s="182"/>
      <c r="B107" s="164"/>
      <c r="C107" s="175"/>
    </row>
    <row r="108" spans="1:3" ht="15.75">
      <c r="A108" s="182"/>
      <c r="B108" s="164"/>
      <c r="C108" s="175"/>
    </row>
    <row r="109" spans="1:3" ht="15.75">
      <c r="A109" s="182"/>
      <c r="B109" s="164"/>
      <c r="C109" s="175"/>
    </row>
    <row r="110" spans="1:3" ht="15.75">
      <c r="A110" s="182"/>
      <c r="B110" s="164"/>
      <c r="C110" s="175"/>
    </row>
    <row r="111" spans="1:3" ht="15.75">
      <c r="A111" s="182"/>
      <c r="B111" s="164"/>
      <c r="C111" s="175"/>
    </row>
    <row r="112" spans="1:3" ht="12.75">
      <c r="A112" s="129"/>
      <c r="B112" s="130"/>
      <c r="C112" s="181"/>
    </row>
    <row r="113" spans="1:3" ht="12.75">
      <c r="A113" s="129"/>
      <c r="B113" s="130"/>
      <c r="C113" s="175"/>
    </row>
    <row r="114" spans="1:3" ht="12.75">
      <c r="A114" s="129"/>
      <c r="B114" s="130"/>
      <c r="C114" s="175"/>
    </row>
    <row r="115" spans="1:3" ht="12.75">
      <c r="A115" s="129"/>
      <c r="B115" s="130"/>
      <c r="C115" s="175"/>
    </row>
    <row r="116" spans="1:3" ht="12.75">
      <c r="A116" s="129"/>
      <c r="B116" s="130"/>
      <c r="C116" s="175"/>
    </row>
    <row r="117" spans="1:3" ht="12.75">
      <c r="A117" s="129"/>
      <c r="B117" s="130"/>
      <c r="C117" s="175"/>
    </row>
    <row r="118" spans="1:3" ht="12.75">
      <c r="A118" s="129"/>
      <c r="B118" s="130"/>
      <c r="C118" s="175"/>
    </row>
    <row r="119" spans="1:3" ht="12.75">
      <c r="A119" s="129"/>
      <c r="B119" s="130"/>
      <c r="C119" s="175"/>
    </row>
    <row r="120" spans="1:3" ht="12.75">
      <c r="A120" s="129"/>
      <c r="B120" s="130"/>
      <c r="C120" s="175"/>
    </row>
    <row r="121" spans="1:3" ht="12.75">
      <c r="A121" s="129"/>
      <c r="B121" s="130"/>
      <c r="C121" s="175"/>
    </row>
    <row r="122" spans="1:3" ht="12.75">
      <c r="A122" s="129"/>
      <c r="B122" s="130"/>
      <c r="C122" s="175"/>
    </row>
    <row r="123" spans="1:3" ht="12.75">
      <c r="A123" s="129"/>
      <c r="B123" s="130"/>
      <c r="C123" s="129"/>
    </row>
    <row r="124" spans="1:3" ht="12.75">
      <c r="A124" s="129"/>
      <c r="B124" s="130"/>
      <c r="C124" s="129"/>
    </row>
    <row r="125" spans="1:3" ht="12.75">
      <c r="A125" s="180"/>
      <c r="B125" s="164"/>
      <c r="C125" s="180"/>
    </row>
    <row r="126" spans="1:3" ht="12.75">
      <c r="A126" s="129"/>
      <c r="B126" s="130"/>
      <c r="C126" s="180"/>
    </row>
    <row r="127" spans="1:3" ht="15.75">
      <c r="A127" s="129"/>
      <c r="B127" s="130"/>
      <c r="C127" s="184"/>
    </row>
    <row r="128" spans="1:3" ht="12.75">
      <c r="A128" s="129"/>
      <c r="B128" s="130"/>
      <c r="C128" s="181"/>
    </row>
    <row r="129" spans="1:3" ht="12.75">
      <c r="A129" s="129"/>
      <c r="B129" s="130"/>
      <c r="C129" s="1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magdam</cp:lastModifiedBy>
  <cp:lastPrinted>2005-06-29T10:28:09Z</cp:lastPrinted>
  <dcterms:created xsi:type="dcterms:W3CDTF">2005-06-27T08:08:16Z</dcterms:created>
  <cp:category/>
  <cp:version/>
  <cp:contentType/>
  <cp:contentStatus/>
</cp:coreProperties>
</file>