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<sst xmlns="http://schemas.openxmlformats.org/spreadsheetml/2006/main" count="80" uniqueCount="77">
  <si>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Załącznik nr 1 </t>
  </si>
  <si>
    <t>do Uchwały nr XXV/285/2004 Rady Miejskiej w Czeladzi z dnia 29 stycznia 2004 roku</t>
  </si>
  <si>
    <t>PLAN DOCHODÓW WŁASNYCH  BUDŻETU MIASTA  CZELADŹ WEDŁUG DZIAŁÓW I ŹRÓDEŁ DOCHODÓW NA 2004 ROK</t>
  </si>
  <si>
    <t xml:space="preserve">PLAN </t>
  </si>
  <si>
    <t>DZIAŁ</t>
  </si>
  <si>
    <t>WYSZCZEGÓLNIENIE</t>
  </si>
  <si>
    <t>2</t>
  </si>
  <si>
    <t>3</t>
  </si>
  <si>
    <t>RAZEM  DOCHODY WŁASNE</t>
  </si>
  <si>
    <t>GOSPODARKA MIESZKANIOWA</t>
  </si>
  <si>
    <t>DOCHODY Z MAJĄTKU GMINY</t>
  </si>
  <si>
    <t>Dochody z opłat za zarząd, użytkowanie i użytkowanie wieczyste nieruchomości</t>
  </si>
  <si>
    <t>Dochody z najmu i dzierżawy składników majątkowych Skarbu Państwa lub jednostek samorządu terytorialnego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</si>
  <si>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</si>
  <si>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</si>
  <si>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>Odsetki od nieterminowych wpłat z tytułu podatków i opłat</t>
  </si>
  <si>
    <t>DZIAŁALNOŚĆ USŁUGOWA</t>
  </si>
  <si>
    <t xml:space="preserve">OPŁATY </t>
  </si>
  <si>
    <t xml:space="preserve">Wpływy z opłat za korzystanie z cmentarza </t>
  </si>
  <si>
    <t>ADMINISTRACJA PUBLICZNA</t>
  </si>
  <si>
    <t>Wpływy z opłaty administracyjnej za czynności urzędowe</t>
  </si>
  <si>
    <t>Wpływy z innych opłat lokalnych pobieranych przez jednostki samorządu teryt. na podstawie odrębnych ustaw</t>
  </si>
  <si>
    <t>Wpływy z opłat za koncesje i licencje</t>
  </si>
  <si>
    <t>DOCHODY REALIZOWANE PRZEZ  URZĄD</t>
  </si>
  <si>
    <t xml:space="preserve">Wpływy z  usług, prowizje od podatków </t>
  </si>
  <si>
    <t>5,0% dochodów budżetu państwa</t>
  </si>
  <si>
    <t>BEZPIECZEŃSTWO PUBLICZNE I OCHRONA P/POŻ</t>
  </si>
  <si>
    <t>DOCHODY Z KAR PIENIĘŻNYCH I GRZYWIEN</t>
  </si>
  <si>
    <t>Grzywny, mandaty i inne kary pieniężne od ludności</t>
  </si>
  <si>
    <t>DOCHODY OD OSÓB PRAWNYCH , OD OSÓB FIZYCZNYCH I OD INNYCH JEDNOSTEK NIEPOSIADAJĄCYCH OSOBOWOŚCI PRAWNEJ ORAZ WYDATKI ZWIĄZANE Z ICH POBOREM</t>
  </si>
  <si>
    <t>PODATKI</t>
  </si>
  <si>
    <t>Podatek opłacany w formie karty podatkowej</t>
  </si>
  <si>
    <t>Podatek od nieruchomości od osób prawnych</t>
  </si>
  <si>
    <t>Podatek od nieruchomości od osób fizycznych</t>
  </si>
  <si>
    <t>Podatek rolny od osób prawnych</t>
  </si>
  <si>
    <t>Podatek rolny od osób fizycznych</t>
  </si>
  <si>
    <t>Podatek od środków transportowych osób prawnych</t>
  </si>
  <si>
    <t>Podatek od środków transportowych osób fizycznych</t>
  </si>
  <si>
    <t>Podatek od posiadania psów</t>
  </si>
  <si>
    <t xml:space="preserve">Podatek od spadków i darowizn </t>
  </si>
  <si>
    <t>Podatek od czynności cywilnoprawnych osób prawnych</t>
  </si>
  <si>
    <t>Podatek od czynności cywilnoprawnych osób fizycznych</t>
  </si>
  <si>
    <t>OPŁATY</t>
  </si>
  <si>
    <t>Opłata skarbowa</t>
  </si>
  <si>
    <t>Opłata targowa</t>
  </si>
  <si>
    <t>Opłaty za umieszczanie reklam</t>
  </si>
  <si>
    <t>Opłaty za zezwolenia na sprzedaż alkoholu</t>
  </si>
  <si>
    <t xml:space="preserve">UDZIAŁY GMIN W PODATKACH STANOWIĄCYCH DOCHÓD BUDŻETU PAŃSTWA </t>
  </si>
  <si>
    <t>Udział - podatek dochodowy od osób fizycznych</t>
  </si>
  <si>
    <t>Udział -podatek dochodowy od osób prawnych</t>
  </si>
  <si>
    <t>OPŁATY PROLONGACYJNE ORAZ ODSETKI OD NIETERMINOWO REGULOWANYCH NALEŻNOŚCI</t>
  </si>
  <si>
    <t xml:space="preserve">Odsetki i opłata prolonacyjna </t>
  </si>
  <si>
    <t>RÓŻNE ROZLICZENIA</t>
  </si>
  <si>
    <t>SUBWENCJE</t>
  </si>
  <si>
    <t>Część oświatowa subwencji ogólnej dla jednostek samorządu terytorialnego</t>
  </si>
  <si>
    <t xml:space="preserve">Odsetki od środków finansowych gromadzonych na rachunkach bankowych </t>
  </si>
  <si>
    <t>OŚWIATA I WYCHOWANIE</t>
  </si>
  <si>
    <t>DOCHODY REALIZOWANE PRZEZ JEDNOSTKI BUDŻETOWE OŚWIATY</t>
  </si>
  <si>
    <t xml:space="preserve">Odpłatność za wyżywienie w przedszkolach </t>
  </si>
  <si>
    <t>Opłata stała w przedszkolach</t>
  </si>
  <si>
    <t xml:space="preserve">Dotacje celowe otrzymane z gminy na zadania bieżące realizowane na podstawie porozumień (umów) między jednostkami samorządu terytorialnego </t>
  </si>
  <si>
    <t>POMOC SPOŁECZNA</t>
  </si>
  <si>
    <t>DOCHODY REALIZOWANE PRZEZ JEDNOSTKĘ BUDŻETOWĄ - "SENIOR"</t>
  </si>
  <si>
    <t>Wpływy z usług</t>
  </si>
  <si>
    <t>DOCHODY REALIZOWANE PRZEZ JEDNOSTKĘ BUDŻETOWĄ - MOPS</t>
  </si>
  <si>
    <t>Wpływy z różnych dochodów</t>
  </si>
  <si>
    <t>EDUKACYJNA OPIEKA WYCHOWAWCZA</t>
  </si>
  <si>
    <t>Odpłatność za wyżywienie w świetlicach szkolnych</t>
  </si>
  <si>
    <t xml:space="preserve">Odpłatność rodziców za kolonie zielona szkoła </t>
  </si>
  <si>
    <t xml:space="preserve">Odpłatność rodziców za kolonie Francja </t>
  </si>
  <si>
    <t>Dotacje otrzymane z funduszy celowych na realizację zadań bieżących jednostek sektora finansów publicznych  "zielone szkoły"</t>
  </si>
  <si>
    <t>GOSPODARKA KOMUNALNA I OCHRONA ŚRODOWISKA</t>
  </si>
  <si>
    <t>Dotacje otrzymane z funduszy celowych na finansowanie lub dofinansowanie kosztów realizacji inwestycji i zakupów inwestycyjnych jednostek sektora finansów publicznych</t>
  </si>
  <si>
    <t>KULTURA FIZYCZNA I SPORT</t>
  </si>
  <si>
    <t>DOCHODY REALIZOWANE PRZEZ JEDNOSTKĘ BUDŻETOWĄ - MOSiR</t>
  </si>
  <si>
    <t>Dochody z najmu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</si>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</sst>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vertical="top"/>
    </xf>
    <xf numFmtId="49" fontId="0" fillId="0" borderId="6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vertical="top" wrapText="1"/>
    </xf>
    <xf numFmtId="3" fontId="0" fillId="0" borderId="1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49" fontId="0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7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/>
    </xf>
    <xf numFmtId="0" fontId="0" fillId="0" borderId="7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tabSelected="1" workbookViewId="0" topLeftCell="A4">
      <selection activeCell="A4" sqref="A4"/>
    </sheetView>
  </sheetViews>
  <sheetFormatPr defaultColWidth="9.00390625" defaultRowHeight="12.75"/>
  <cols>
    <col min="1" max="1" width="6.125" style="1" customWidth="1"/>
    <col min="2" max="2" width="6.25390625" style="1" customWidth="1"/>
    <col min="3" max="3" width="53.625" style="2" customWidth="1"/>
    <col min="4" max="4" width="19.625" style="7" customWidth="1"/>
    <col min="5" max="16384" width="9.125" style="4" customWidth="1"/>
  </cols>
  <sheetData>
    <row r="1" ht="12.75">
      <c r="D1" s="3" t="s">
        <v>0</v>
      </c>
    </row>
    <row r="2" ht="45">
      <c r="D2" s="5" t="s">
        <v>1</v>
      </c>
    </row>
    <row r="3" spans="1:3" ht="38.25">
      <c r="A3" s="4"/>
      <c r="C3" s="6" t="s">
        <v>2</v>
      </c>
    </row>
    <row r="4" spans="1:3" ht="13.5" thickBot="1">
      <c r="A4" s="4"/>
      <c r="B4" s="8"/>
      <c r="C4" s="4"/>
    </row>
    <row r="5" spans="2:4" ht="12.75">
      <c r="B5" s="9"/>
      <c r="C5" s="10"/>
      <c r="D5" s="11" t="s">
        <v>3</v>
      </c>
    </row>
    <row r="6" spans="2:4" ht="12.75">
      <c r="B6" s="12" t="s">
        <v>4</v>
      </c>
      <c r="C6" s="13" t="s">
        <v>5</v>
      </c>
      <c r="D6" s="14">
        <v>2004</v>
      </c>
    </row>
    <row r="7" spans="2:4" ht="13.5" thickBot="1">
      <c r="B7" s="15"/>
      <c r="C7" s="16"/>
      <c r="D7" s="17"/>
    </row>
    <row r="8" spans="1:4" s="21" customFormat="1" ht="13.5" thickBot="1">
      <c r="A8" s="18"/>
      <c r="B8" s="19">
        <v>1</v>
      </c>
      <c r="C8" s="20" t="s">
        <v>6</v>
      </c>
      <c r="D8" s="19" t="s">
        <v>7</v>
      </c>
    </row>
    <row r="9" spans="2:4" ht="13.5" thickBot="1">
      <c r="B9" s="22"/>
      <c r="C9" s="20" t="s">
        <v>8</v>
      </c>
      <c r="D9" s="23">
        <f>SUM(D12,D27,D33,D47,D52,D81,D90,D105,D116,D127,D133)</f>
        <v>42053818</v>
      </c>
    </row>
    <row r="10" spans="2:4" ht="13.5" thickBot="1">
      <c r="B10" s="22"/>
      <c r="C10" s="24"/>
      <c r="D10" s="25"/>
    </row>
    <row r="11" spans="2:4" ht="12.75">
      <c r="B11" s="26"/>
      <c r="C11" s="27"/>
      <c r="D11" s="28"/>
    </row>
    <row r="12" spans="2:4" ht="12.75">
      <c r="B12" s="12">
        <v>700</v>
      </c>
      <c r="C12" s="29" t="s">
        <v>9</v>
      </c>
      <c r="D12" s="30">
        <f>SUM(D14)</f>
        <v>4262350</v>
      </c>
    </row>
    <row r="13" spans="2:4" ht="13.5" thickBot="1">
      <c r="B13" s="12"/>
      <c r="C13" s="29"/>
      <c r="D13" s="31"/>
    </row>
    <row r="14" spans="2:4" ht="12.75">
      <c r="B14" s="26"/>
      <c r="C14" s="27" t="s">
        <v>10</v>
      </c>
      <c r="D14" s="32">
        <f>SUM(D15:D25)</f>
        <v>4262350</v>
      </c>
    </row>
    <row r="15" spans="2:4" ht="12.75">
      <c r="B15" s="12"/>
      <c r="C15" s="29"/>
      <c r="D15" s="30"/>
    </row>
    <row r="16" spans="2:4" ht="25.5">
      <c r="B16" s="12"/>
      <c r="C16" s="33" t="s">
        <v>11</v>
      </c>
      <c r="D16" s="34">
        <v>305000</v>
      </c>
    </row>
    <row r="17" spans="2:4" ht="12.75">
      <c r="B17" s="12"/>
      <c r="C17" s="35"/>
      <c r="D17" s="34"/>
    </row>
    <row r="18" spans="2:4" ht="38.25">
      <c r="B18" s="12"/>
      <c r="C18" s="35" t="s">
        <v>12</v>
      </c>
      <c r="D18" s="34">
        <v>450000</v>
      </c>
    </row>
    <row r="19" spans="2:4" ht="8.25" customHeight="1">
      <c r="B19" s="12"/>
      <c r="C19" s="35"/>
      <c r="D19" s="34"/>
    </row>
    <row r="20" spans="2:4" ht="38.25">
      <c r="B20" s="12"/>
      <c r="C20" s="35" t="s">
        <v>13</v>
      </c>
      <c r="D20" s="34">
        <v>1350</v>
      </c>
    </row>
    <row r="21" spans="2:4" ht="6" customHeight="1">
      <c r="B21" s="12"/>
      <c r="C21" s="35"/>
      <c r="D21" s="34"/>
    </row>
    <row r="22" spans="2:4" ht="25.5">
      <c r="B22" s="12"/>
      <c r="C22" s="35" t="s">
        <v>14</v>
      </c>
      <c r="D22" s="34">
        <v>3500000</v>
      </c>
    </row>
    <row r="23" spans="2:4" ht="6" customHeight="1">
      <c r="B23" s="12"/>
      <c r="C23" s="35"/>
      <c r="D23" s="34"/>
    </row>
    <row r="24" spans="2:4" ht="12.75">
      <c r="B24" s="12"/>
      <c r="C24" s="35" t="s">
        <v>15</v>
      </c>
      <c r="D24" s="34">
        <v>6000</v>
      </c>
    </row>
    <row r="25" spans="2:4" ht="6.75" customHeight="1" thickBot="1">
      <c r="B25" s="12"/>
      <c r="C25" s="35"/>
      <c r="D25" s="34"/>
    </row>
    <row r="26" spans="2:4" ht="12.75">
      <c r="B26" s="26"/>
      <c r="C26" s="36"/>
      <c r="D26" s="28"/>
    </row>
    <row r="27" spans="2:4" ht="12.75">
      <c r="B27" s="12">
        <v>710</v>
      </c>
      <c r="C27" s="29" t="s">
        <v>16</v>
      </c>
      <c r="D27" s="30">
        <f>(D29)</f>
        <v>70000</v>
      </c>
    </row>
    <row r="28" spans="2:4" ht="13.5" thickBot="1">
      <c r="B28" s="12"/>
      <c r="C28" s="29"/>
      <c r="D28" s="34"/>
    </row>
    <row r="29" spans="2:4" ht="12.75">
      <c r="B29" s="26"/>
      <c r="C29" s="27" t="s">
        <v>17</v>
      </c>
      <c r="D29" s="32">
        <f>(D30)</f>
        <v>70000</v>
      </c>
    </row>
    <row r="30" spans="2:4" ht="12.75">
      <c r="B30" s="12"/>
      <c r="C30" s="35" t="s">
        <v>18</v>
      </c>
      <c r="D30" s="34">
        <v>70000</v>
      </c>
    </row>
    <row r="31" spans="2:4" ht="13.5" thickBot="1">
      <c r="B31" s="12"/>
      <c r="C31" s="35"/>
      <c r="D31" s="34"/>
    </row>
    <row r="32" spans="2:4" ht="12.75">
      <c r="B32" s="26"/>
      <c r="C32" s="27"/>
      <c r="D32" s="28"/>
    </row>
    <row r="33" spans="2:4" ht="12.75">
      <c r="B33" s="12">
        <v>750</v>
      </c>
      <c r="C33" s="29" t="s">
        <v>19</v>
      </c>
      <c r="D33" s="30">
        <f>SUM(D35,D42)</f>
        <v>53385</v>
      </c>
    </row>
    <row r="34" spans="2:4" ht="13.5" thickBot="1">
      <c r="B34" s="37"/>
      <c r="C34" s="29"/>
      <c r="D34" s="34"/>
    </row>
    <row r="35" spans="2:4" ht="15" customHeight="1">
      <c r="B35" s="38"/>
      <c r="C35" s="39" t="s">
        <v>17</v>
      </c>
      <c r="D35" s="32">
        <f>SUM(D36:D40)</f>
        <v>38200</v>
      </c>
    </row>
    <row r="36" spans="2:4" ht="12.75">
      <c r="B36" s="37"/>
      <c r="C36" s="40" t="s">
        <v>20</v>
      </c>
      <c r="D36" s="34">
        <v>4200</v>
      </c>
    </row>
    <row r="37" spans="2:4" ht="12.75">
      <c r="B37" s="37"/>
      <c r="C37" s="40"/>
      <c r="D37" s="34"/>
    </row>
    <row r="38" spans="2:4" ht="25.5">
      <c r="B38" s="37"/>
      <c r="C38" s="40" t="s">
        <v>21</v>
      </c>
      <c r="D38" s="34">
        <v>32000</v>
      </c>
    </row>
    <row r="39" spans="2:4" ht="12.75">
      <c r="B39" s="37"/>
      <c r="C39" s="40"/>
      <c r="D39" s="34"/>
    </row>
    <row r="40" spans="2:4" ht="12.75">
      <c r="B40" s="37"/>
      <c r="C40" s="40" t="s">
        <v>22</v>
      </c>
      <c r="D40" s="34">
        <v>2000</v>
      </c>
    </row>
    <row r="41" spans="2:4" ht="12.75">
      <c r="B41" s="37"/>
      <c r="C41" s="40"/>
      <c r="D41" s="34"/>
    </row>
    <row r="42" spans="2:4" ht="12.75">
      <c r="B42" s="37"/>
      <c r="C42" s="41" t="s">
        <v>23</v>
      </c>
      <c r="D42" s="30">
        <f>SUM(D43:D45)</f>
        <v>15185</v>
      </c>
    </row>
    <row r="43" spans="2:4" ht="12.75">
      <c r="B43" s="37"/>
      <c r="C43" s="15" t="s">
        <v>24</v>
      </c>
      <c r="D43" s="34">
        <v>10500</v>
      </c>
    </row>
    <row r="44" spans="2:4" ht="12.75">
      <c r="B44" s="37"/>
      <c r="C44" s="15"/>
      <c r="D44" s="34"/>
    </row>
    <row r="45" spans="2:4" ht="13.5" thickBot="1">
      <c r="B45" s="42"/>
      <c r="C45" s="17" t="s">
        <v>25</v>
      </c>
      <c r="D45" s="31">
        <v>4685</v>
      </c>
    </row>
    <row r="46" spans="2:4" ht="12.75">
      <c r="B46" s="38"/>
      <c r="C46" s="27"/>
      <c r="D46" s="28"/>
    </row>
    <row r="47" spans="2:4" ht="12.75">
      <c r="B47" s="12">
        <v>754</v>
      </c>
      <c r="C47" s="29" t="s">
        <v>26</v>
      </c>
      <c r="D47" s="43">
        <f>SUM(D50)</f>
        <v>12000</v>
      </c>
    </row>
    <row r="48" spans="2:4" ht="13.5" thickBot="1">
      <c r="B48" s="12"/>
      <c r="C48" s="29"/>
      <c r="D48" s="34"/>
    </row>
    <row r="49" spans="2:4" ht="12.75">
      <c r="B49" s="26"/>
      <c r="C49" s="27"/>
      <c r="D49" s="28"/>
    </row>
    <row r="50" spans="2:4" ht="12.75">
      <c r="B50" s="12"/>
      <c r="C50" s="29" t="s">
        <v>27</v>
      </c>
      <c r="D50" s="30">
        <f>SUM(D51:D51)</f>
        <v>12000</v>
      </c>
    </row>
    <row r="51" spans="2:4" ht="13.5" thickBot="1">
      <c r="B51" s="44"/>
      <c r="C51" s="45" t="s">
        <v>28</v>
      </c>
      <c r="D51" s="31">
        <v>12000</v>
      </c>
    </row>
    <row r="52" spans="2:4" ht="51.75" thickBot="1">
      <c r="B52" s="22">
        <v>756</v>
      </c>
      <c r="C52" s="46" t="s">
        <v>29</v>
      </c>
      <c r="D52" s="23">
        <f>SUM(D54,D67,D73,D77)</f>
        <v>27605017</v>
      </c>
    </row>
    <row r="53" spans="2:4" ht="12.75">
      <c r="B53" s="26"/>
      <c r="C53" s="27"/>
      <c r="D53" s="32"/>
    </row>
    <row r="54" spans="2:4" ht="12.75">
      <c r="B54" s="12"/>
      <c r="C54" s="29" t="s">
        <v>30</v>
      </c>
      <c r="D54" s="30">
        <f>SUM(D55:D65)</f>
        <v>11494950</v>
      </c>
    </row>
    <row r="55" spans="2:4" ht="12.75">
      <c r="B55" s="12"/>
      <c r="C55" s="35" t="s">
        <v>31</v>
      </c>
      <c r="D55" s="34">
        <v>120000</v>
      </c>
    </row>
    <row r="56" spans="2:4" ht="12.75">
      <c r="B56" s="12"/>
      <c r="C56" s="35" t="s">
        <v>32</v>
      </c>
      <c r="D56" s="34">
        <v>8100000</v>
      </c>
    </row>
    <row r="57" spans="2:4" ht="12.75">
      <c r="B57" s="12"/>
      <c r="C57" s="35" t="s">
        <v>33</v>
      </c>
      <c r="D57" s="34">
        <v>2100000</v>
      </c>
    </row>
    <row r="58" spans="2:4" ht="12.75">
      <c r="B58" s="12"/>
      <c r="C58" s="35" t="s">
        <v>34</v>
      </c>
      <c r="D58" s="34">
        <v>2080</v>
      </c>
    </row>
    <row r="59" spans="2:4" ht="12.75">
      <c r="B59" s="12"/>
      <c r="C59" s="35" t="s">
        <v>35</v>
      </c>
      <c r="D59" s="34">
        <v>32470</v>
      </c>
    </row>
    <row r="60" spans="2:4" ht="12.75">
      <c r="B60" s="12"/>
      <c r="C60" s="35" t="s">
        <v>36</v>
      </c>
      <c r="D60" s="34">
        <v>90400</v>
      </c>
    </row>
    <row r="61" spans="2:4" ht="12.75">
      <c r="B61" s="12"/>
      <c r="C61" s="35" t="s">
        <v>37</v>
      </c>
      <c r="D61" s="34">
        <v>380000</v>
      </c>
    </row>
    <row r="62" spans="2:4" ht="12.75">
      <c r="B62" s="12"/>
      <c r="C62" s="35" t="s">
        <v>38</v>
      </c>
      <c r="D62" s="34">
        <v>30000</v>
      </c>
    </row>
    <row r="63" spans="2:4" ht="12.75">
      <c r="B63" s="12"/>
      <c r="C63" s="35" t="s">
        <v>39</v>
      </c>
      <c r="D63" s="34">
        <v>120000</v>
      </c>
    </row>
    <row r="64" spans="2:4" ht="12.75">
      <c r="B64" s="12"/>
      <c r="C64" s="35" t="s">
        <v>40</v>
      </c>
      <c r="D64" s="34">
        <v>20000</v>
      </c>
    </row>
    <row r="65" spans="2:4" ht="17.25" customHeight="1">
      <c r="B65" s="12"/>
      <c r="C65" s="35" t="s">
        <v>41</v>
      </c>
      <c r="D65" s="34">
        <v>500000</v>
      </c>
    </row>
    <row r="66" spans="2:4" ht="12.75">
      <c r="B66" s="12"/>
      <c r="C66" s="35"/>
      <c r="D66" s="34"/>
    </row>
    <row r="67" spans="2:4" ht="12.75">
      <c r="B67" s="12"/>
      <c r="C67" s="29" t="s">
        <v>42</v>
      </c>
      <c r="D67" s="30">
        <f>SUM(D68:D71)</f>
        <v>782846</v>
      </c>
    </row>
    <row r="68" spans="2:4" ht="12.75">
      <c r="B68" s="12"/>
      <c r="C68" s="35" t="s">
        <v>43</v>
      </c>
      <c r="D68" s="34">
        <v>140000</v>
      </c>
    </row>
    <row r="69" spans="2:4" ht="12.75">
      <c r="B69" s="12"/>
      <c r="C69" s="35" t="s">
        <v>44</v>
      </c>
      <c r="D69" s="34">
        <v>130000</v>
      </c>
    </row>
    <row r="70" spans="2:4" ht="12.75">
      <c r="B70" s="12"/>
      <c r="C70" s="35" t="s">
        <v>45</v>
      </c>
      <c r="D70" s="34">
        <v>12846</v>
      </c>
    </row>
    <row r="71" spans="2:4" ht="12.75">
      <c r="B71" s="12"/>
      <c r="C71" s="35" t="s">
        <v>46</v>
      </c>
      <c r="D71" s="34">
        <v>500000</v>
      </c>
    </row>
    <row r="72" spans="2:4" ht="12.75">
      <c r="B72" s="12"/>
      <c r="C72" s="35"/>
      <c r="D72" s="34"/>
    </row>
    <row r="73" spans="2:4" ht="25.5">
      <c r="B73" s="12"/>
      <c r="C73" s="29" t="s">
        <v>47</v>
      </c>
      <c r="D73" s="30">
        <f>SUM(D74:D75)</f>
        <v>15147221</v>
      </c>
    </row>
    <row r="74" spans="2:4" ht="12.75">
      <c r="B74" s="12"/>
      <c r="C74" s="35" t="s">
        <v>48</v>
      </c>
      <c r="D74" s="34">
        <v>14987221</v>
      </c>
    </row>
    <row r="75" spans="2:4" ht="12.75">
      <c r="B75" s="12"/>
      <c r="C75" s="35" t="s">
        <v>49</v>
      </c>
      <c r="D75" s="34">
        <v>160000</v>
      </c>
    </row>
    <row r="76" spans="2:4" ht="12.75">
      <c r="B76" s="12"/>
      <c r="C76" s="35"/>
      <c r="D76" s="34"/>
    </row>
    <row r="77" spans="2:4" ht="25.5">
      <c r="B77" s="12"/>
      <c r="C77" s="29" t="s">
        <v>50</v>
      </c>
      <c r="D77" s="30">
        <f>SUM(D78)</f>
        <v>180000</v>
      </c>
    </row>
    <row r="78" spans="2:4" ht="12.75">
      <c r="B78" s="12"/>
      <c r="C78" s="35" t="s">
        <v>51</v>
      </c>
      <c r="D78" s="34">
        <v>180000</v>
      </c>
    </row>
    <row r="79" spans="2:4" ht="13.5" thickBot="1">
      <c r="B79" s="44"/>
      <c r="C79" s="45"/>
      <c r="D79" s="31"/>
    </row>
    <row r="80" spans="2:4" ht="12.75">
      <c r="B80" s="9"/>
      <c r="C80" s="36"/>
      <c r="D80" s="28"/>
    </row>
    <row r="81" spans="2:4" ht="12.75">
      <c r="B81" s="12">
        <v>758</v>
      </c>
      <c r="C81" s="47" t="s">
        <v>52</v>
      </c>
      <c r="D81" s="30">
        <f>SUM(D84,D87)</f>
        <v>7706304</v>
      </c>
    </row>
    <row r="82" spans="2:4" ht="13.5" thickBot="1">
      <c r="B82" s="12"/>
      <c r="C82" s="16"/>
      <c r="D82" s="34"/>
    </row>
    <row r="83" spans="2:4" ht="12.75">
      <c r="B83" s="26"/>
      <c r="C83" s="10"/>
      <c r="D83" s="28"/>
    </row>
    <row r="84" spans="2:4" ht="12.75">
      <c r="B84" s="12"/>
      <c r="C84" s="48" t="s">
        <v>53</v>
      </c>
      <c r="D84" s="30">
        <f>SUM(D85)</f>
        <v>7686304</v>
      </c>
    </row>
    <row r="85" spans="2:4" ht="25.5">
      <c r="B85" s="12"/>
      <c r="C85" s="16" t="s">
        <v>54</v>
      </c>
      <c r="D85" s="34">
        <v>7686304</v>
      </c>
    </row>
    <row r="86" spans="2:4" ht="12.75">
      <c r="B86" s="12"/>
      <c r="C86" s="16"/>
      <c r="D86" s="34"/>
    </row>
    <row r="87" spans="2:4" ht="25.5">
      <c r="B87" s="12"/>
      <c r="C87" s="16" t="s">
        <v>55</v>
      </c>
      <c r="D87" s="30">
        <v>20000</v>
      </c>
    </row>
    <row r="88" spans="2:4" ht="13.5" thickBot="1">
      <c r="B88" s="44"/>
      <c r="C88" s="49"/>
      <c r="D88" s="31"/>
    </row>
    <row r="89" spans="2:4" ht="12.75">
      <c r="B89" s="26"/>
      <c r="C89" s="50"/>
      <c r="D89" s="28"/>
    </row>
    <row r="90" spans="1:4" s="53" customFormat="1" ht="12.75">
      <c r="A90" s="51"/>
      <c r="B90" s="12">
        <v>801</v>
      </c>
      <c r="C90" s="52" t="s">
        <v>56</v>
      </c>
      <c r="D90" s="30">
        <f>SUM(D93,D97)</f>
        <v>849456</v>
      </c>
    </row>
    <row r="91" spans="2:4" ht="13.5" thickBot="1">
      <c r="B91" s="12"/>
      <c r="C91" s="7"/>
      <c r="D91" s="34"/>
    </row>
    <row r="92" spans="2:4" ht="12.75">
      <c r="B92" s="26"/>
      <c r="C92" s="50"/>
      <c r="D92" s="28"/>
    </row>
    <row r="93" spans="2:4" ht="25.5">
      <c r="B93" s="12"/>
      <c r="C93" s="29" t="s">
        <v>57</v>
      </c>
      <c r="D93" s="30">
        <f>SUM(D94:D95)</f>
        <v>843456</v>
      </c>
    </row>
    <row r="94" spans="2:4" ht="12.75">
      <c r="B94" s="12"/>
      <c r="C94" s="35" t="s">
        <v>58</v>
      </c>
      <c r="D94" s="34">
        <f>561706-17050</f>
        <v>544656</v>
      </c>
    </row>
    <row r="95" spans="2:4" ht="12.75">
      <c r="B95" s="12"/>
      <c r="C95" s="35" t="s">
        <v>59</v>
      </c>
      <c r="D95" s="34">
        <v>298800</v>
      </c>
    </row>
    <row r="96" spans="2:4" ht="12.75">
      <c r="B96" s="12"/>
      <c r="C96" s="7"/>
      <c r="D96" s="34"/>
    </row>
    <row r="97" spans="2:4" ht="38.25">
      <c r="B97" s="12"/>
      <c r="C97" s="16" t="s">
        <v>60</v>
      </c>
      <c r="D97" s="30">
        <v>6000</v>
      </c>
    </row>
    <row r="98" spans="2:4" ht="12.75">
      <c r="B98" s="12"/>
      <c r="C98" s="16"/>
      <c r="D98" s="30"/>
    </row>
    <row r="99" spans="2:4" ht="12.75">
      <c r="B99" s="12"/>
      <c r="C99" s="16"/>
      <c r="D99" s="30"/>
    </row>
    <row r="100" spans="2:4" ht="12.75">
      <c r="B100" s="12"/>
      <c r="C100" s="16"/>
      <c r="D100" s="30"/>
    </row>
    <row r="101" spans="2:4" ht="12.75">
      <c r="B101" s="12"/>
      <c r="C101" s="16"/>
      <c r="D101" s="30"/>
    </row>
    <row r="102" spans="2:4" ht="12.75">
      <c r="B102" s="12"/>
      <c r="C102" s="16"/>
      <c r="D102" s="30"/>
    </row>
    <row r="103" spans="2:4" ht="13.5" thickBot="1">
      <c r="B103" s="44"/>
      <c r="C103" s="54"/>
      <c r="D103" s="31"/>
    </row>
    <row r="104" spans="2:4" ht="12.75">
      <c r="B104" s="26"/>
      <c r="C104" s="10"/>
      <c r="D104" s="28"/>
    </row>
    <row r="105" spans="2:4" ht="12.75">
      <c r="B105" s="12">
        <v>852</v>
      </c>
      <c r="C105" s="29" t="s">
        <v>61</v>
      </c>
      <c r="D105" s="30">
        <f>SUM(D108,D111)</f>
        <v>532163</v>
      </c>
    </row>
    <row r="106" spans="2:4" ht="13.5" thickBot="1">
      <c r="B106" s="12"/>
      <c r="C106" s="29"/>
      <c r="D106" s="34"/>
    </row>
    <row r="107" spans="2:4" ht="12.75">
      <c r="B107" s="26"/>
      <c r="C107" s="27"/>
      <c r="D107" s="28"/>
    </row>
    <row r="108" spans="2:4" ht="25.5">
      <c r="B108" s="12"/>
      <c r="C108" s="29" t="s">
        <v>62</v>
      </c>
      <c r="D108" s="30">
        <f>SUM(D109)</f>
        <v>493243</v>
      </c>
    </row>
    <row r="109" spans="2:4" ht="12.75">
      <c r="B109" s="12"/>
      <c r="C109" s="35" t="s">
        <v>63</v>
      </c>
      <c r="D109" s="34">
        <v>493243</v>
      </c>
    </row>
    <row r="110" spans="2:4" ht="12.75">
      <c r="B110" s="37"/>
      <c r="C110" s="35"/>
      <c r="D110" s="34"/>
    </row>
    <row r="111" spans="2:4" ht="25.5">
      <c r="B111" s="12"/>
      <c r="C111" s="29" t="s">
        <v>64</v>
      </c>
      <c r="D111" s="30">
        <f>SUM(D113)</f>
        <v>38920</v>
      </c>
    </row>
    <row r="112" spans="2:4" ht="12.75">
      <c r="B112" s="12"/>
      <c r="C112" s="29"/>
      <c r="D112" s="34"/>
    </row>
    <row r="113" spans="2:4" ht="12.75">
      <c r="B113" s="12"/>
      <c r="C113" s="35" t="s">
        <v>65</v>
      </c>
      <c r="D113" s="34">
        <v>38920</v>
      </c>
    </row>
    <row r="114" spans="2:4" ht="13.5" thickBot="1">
      <c r="B114" s="12"/>
      <c r="C114" s="35"/>
      <c r="D114" s="30"/>
    </row>
    <row r="115" spans="2:4" ht="12.75">
      <c r="B115" s="26"/>
      <c r="C115" s="27"/>
      <c r="D115" s="28"/>
    </row>
    <row r="116" spans="2:4" ht="12.75">
      <c r="B116" s="12">
        <v>854</v>
      </c>
      <c r="C116" s="29" t="s">
        <v>66</v>
      </c>
      <c r="D116" s="30">
        <f>SUM(D119,D125)</f>
        <v>728503</v>
      </c>
    </row>
    <row r="117" spans="2:4" ht="13.5" thickBot="1">
      <c r="B117" s="44"/>
      <c r="C117" s="55"/>
      <c r="D117" s="31"/>
    </row>
    <row r="118" spans="2:4" ht="12.75">
      <c r="B118" s="26"/>
      <c r="C118" s="27"/>
      <c r="D118" s="28"/>
    </row>
    <row r="119" spans="2:4" ht="25.5">
      <c r="B119" s="12"/>
      <c r="C119" s="29" t="s">
        <v>57</v>
      </c>
      <c r="D119" s="30">
        <f>SUM(D121:D123)</f>
        <v>683953</v>
      </c>
    </row>
    <row r="120" spans="2:4" ht="12.75">
      <c r="B120" s="12"/>
      <c r="C120" s="29"/>
      <c r="D120" s="34"/>
    </row>
    <row r="121" spans="2:4" ht="12.75">
      <c r="B121" s="12"/>
      <c r="C121" s="35" t="s">
        <v>67</v>
      </c>
      <c r="D121" s="34">
        <f>487875-14472</f>
        <v>473403</v>
      </c>
    </row>
    <row r="122" spans="2:4" ht="12.75">
      <c r="B122" s="12"/>
      <c r="C122" s="35" t="s">
        <v>68</v>
      </c>
      <c r="D122" s="34">
        <v>183950</v>
      </c>
    </row>
    <row r="123" spans="2:4" ht="12.75">
      <c r="B123" s="12"/>
      <c r="C123" s="35" t="s">
        <v>69</v>
      </c>
      <c r="D123" s="34">
        <v>26600</v>
      </c>
    </row>
    <row r="124" spans="2:4" ht="12.75">
      <c r="B124" s="12"/>
      <c r="C124" s="35"/>
      <c r="D124" s="34"/>
    </row>
    <row r="125" spans="2:4" ht="39" thickBot="1">
      <c r="B125" s="12"/>
      <c r="C125" s="35" t="s">
        <v>70</v>
      </c>
      <c r="D125" s="30">
        <v>44550</v>
      </c>
    </row>
    <row r="126" spans="2:4" ht="12.75">
      <c r="B126" s="26"/>
      <c r="C126" s="36"/>
      <c r="D126" s="32"/>
    </row>
    <row r="127" spans="2:4" ht="12.75">
      <c r="B127" s="12">
        <v>900</v>
      </c>
      <c r="C127" s="29" t="s">
        <v>71</v>
      </c>
      <c r="D127" s="30">
        <f>SUM(D130)</f>
        <v>140000</v>
      </c>
    </row>
    <row r="128" spans="2:4" ht="13.5" thickBot="1">
      <c r="B128" s="44"/>
      <c r="C128" s="45"/>
      <c r="D128" s="56"/>
    </row>
    <row r="129" spans="2:4" ht="12.75">
      <c r="B129" s="12"/>
      <c r="C129" s="35"/>
      <c r="D129" s="30"/>
    </row>
    <row r="130" spans="2:4" ht="38.25">
      <c r="B130" s="12"/>
      <c r="C130" s="35" t="s">
        <v>72</v>
      </c>
      <c r="D130" s="30">
        <v>140000</v>
      </c>
    </row>
    <row r="131" spans="2:4" ht="13.5" thickBot="1">
      <c r="B131" s="12"/>
      <c r="C131" s="35"/>
      <c r="D131" s="30"/>
    </row>
    <row r="132" spans="2:4" ht="12.75">
      <c r="B132" s="26"/>
      <c r="C132" s="27"/>
      <c r="D132" s="28"/>
    </row>
    <row r="133" spans="2:4" ht="12.75">
      <c r="B133" s="12">
        <v>926</v>
      </c>
      <c r="C133" s="29" t="s">
        <v>73</v>
      </c>
      <c r="D133" s="30">
        <f>SUM(D136)</f>
        <v>94640</v>
      </c>
    </row>
    <row r="134" spans="2:4" ht="13.5" thickBot="1">
      <c r="B134" s="44"/>
      <c r="C134" s="55"/>
      <c r="D134" s="31"/>
    </row>
    <row r="135" spans="2:4" ht="12.75">
      <c r="B135" s="26"/>
      <c r="C135" s="27"/>
      <c r="D135" s="28"/>
    </row>
    <row r="136" spans="2:4" ht="25.5">
      <c r="B136" s="12"/>
      <c r="C136" s="29" t="s">
        <v>74</v>
      </c>
      <c r="D136" s="30">
        <f>SUM(D137:D138,D139)</f>
        <v>94640</v>
      </c>
    </row>
    <row r="137" spans="2:4" ht="12.75">
      <c r="B137" s="12"/>
      <c r="C137" s="35" t="s">
        <v>75</v>
      </c>
      <c r="D137" s="34">
        <v>80640</v>
      </c>
    </row>
    <row r="138" spans="2:4" ht="12.75">
      <c r="B138" s="15"/>
      <c r="C138" s="35" t="s">
        <v>63</v>
      </c>
      <c r="D138" s="34">
        <v>14000</v>
      </c>
    </row>
    <row r="139" spans="2:4" ht="13.5" thickBot="1">
      <c r="B139" s="44"/>
      <c r="C139" s="57"/>
      <c r="D139" s="31"/>
    </row>
    <row r="140" spans="2:3" ht="12.75">
      <c r="B140" s="7"/>
      <c r="C140" s="29"/>
    </row>
    <row r="141" spans="2:3" ht="12.75">
      <c r="B141" s="7"/>
      <c r="C141" s="29"/>
    </row>
    <row r="142" spans="2:3" ht="12.75">
      <c r="B142" s="7"/>
      <c r="C142" s="29"/>
    </row>
    <row r="143" spans="2:3" ht="12.75">
      <c r="B143" s="7"/>
      <c r="C143" s="29"/>
    </row>
    <row r="144" spans="2:3" ht="12.75">
      <c r="B144" s="7"/>
      <c r="C144" s="29"/>
    </row>
    <row r="145" spans="2:3" ht="12.75">
      <c r="B145" s="7"/>
      <c r="C145" s="29"/>
    </row>
    <row r="146" spans="2:3" ht="12.75">
      <c r="B146" s="7"/>
      <c r="C146" s="29"/>
    </row>
    <row r="147" spans="2:3" ht="12.75">
      <c r="B147" s="7"/>
      <c r="C147" s="29"/>
    </row>
    <row r="148" spans="2:3" ht="12.75">
      <c r="B148" s="7"/>
      <c r="C148" s="29"/>
    </row>
    <row r="149" spans="2:3" ht="12.75">
      <c r="B149" s="7"/>
      <c r="C149" s="29"/>
    </row>
    <row r="150" spans="2:3" ht="12.75">
      <c r="B150" s="7"/>
      <c r="C150" s="29"/>
    </row>
    <row r="151" spans="2:3" ht="12.75">
      <c r="B151" s="7"/>
      <c r="C151" s="29"/>
    </row>
    <row r="152" spans="2:3" ht="12.75">
      <c r="B152" s="7"/>
      <c r="C152" s="29"/>
    </row>
    <row r="153" spans="2:3" ht="12.75">
      <c r="B153" s="7"/>
      <c r="C153" s="29"/>
    </row>
    <row r="154" spans="2:3" ht="12.75">
      <c r="B154" s="7"/>
      <c r="C154" s="29"/>
    </row>
    <row r="155" spans="2:3" ht="12.75">
      <c r="B155" s="7"/>
      <c r="C155" s="29"/>
    </row>
    <row r="156" spans="2:3" ht="12.75">
      <c r="B156" s="7"/>
      <c r="C156" s="29"/>
    </row>
    <row r="157" spans="2:3" ht="12.75">
      <c r="B157" s="7"/>
      <c r="C157" s="29"/>
    </row>
    <row r="158" spans="2:3" ht="12.75">
      <c r="B158" s="7"/>
      <c r="C158" s="29"/>
    </row>
    <row r="159" spans="2:3" ht="12.75">
      <c r="B159" s="7"/>
      <c r="C159" s="29"/>
    </row>
    <row r="160" spans="2:3" ht="12.75">
      <c r="B160" s="7"/>
      <c r="C160" s="29"/>
    </row>
    <row r="161" spans="2:3" ht="12.75">
      <c r="B161" s="7"/>
      <c r="C161" s="29"/>
    </row>
    <row r="162" spans="2:3" ht="12.75">
      <c r="B162" s="7"/>
      <c r="C162" s="29"/>
    </row>
    <row r="163" spans="2:3" ht="12.75">
      <c r="B163" s="7"/>
      <c r="C163" s="29"/>
    </row>
    <row r="164" spans="2:3" ht="12.75">
      <c r="B164" s="7"/>
      <c r="C164" s="16"/>
    </row>
    <row r="165" ht="12.75">
      <c r="C165" s="16"/>
    </row>
    <row r="166" ht="12.75">
      <c r="C166" s="1"/>
    </row>
    <row r="167" ht="12.75">
      <c r="C167" s="1"/>
    </row>
    <row r="168" ht="12.75">
      <c r="C168" s="1"/>
    </row>
    <row r="169" ht="12.75">
      <c r="C169" s="1" t="s">
        <v>76</v>
      </c>
    </row>
    <row r="170" ht="12.75">
      <c r="C170" s="1"/>
    </row>
    <row r="171" ht="12.75">
      <c r="C171" s="1"/>
    </row>
    <row r="172" spans="3:4" ht="12.75">
      <c r="C172" s="1"/>
      <c r="D172" s="58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</dc:creator>
  <cp:keywords/>
  <dc:description/>
  <cp:lastModifiedBy>arkadiuszo</cp:lastModifiedBy>
  <dcterms:created xsi:type="dcterms:W3CDTF">2004-02-09T12:44:33Z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