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OCHODY II KW." sheetId="1" r:id="rId1"/>
    <sheet name="WYDATKI II KW" sheetId="2" r:id="rId2"/>
    <sheet name="ZLECONE II KW." sheetId="3" r:id="rId3"/>
    <sheet name="POROZUMIENIE II K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<sst xmlns="http://schemas.openxmlformats.org/spreadsheetml/2006/main" count="194" uniqueCount="143">
  <si>
    <t>HARMONOGRAM DOCHDOÓW WŁASNYCH BUDŻETU MIASTA CZELADŹ</t>
  </si>
  <si>
    <t>HARMONOGRAM</t>
  </si>
  <si>
    <t>DZIAŁ</t>
  </si>
  <si>
    <t>Rozdział</t>
  </si>
  <si>
    <t>§</t>
  </si>
  <si>
    <t>W Y S Z C Z E G Ó L N I E N I E</t>
  </si>
  <si>
    <t>3</t>
  </si>
  <si>
    <t>4</t>
  </si>
  <si>
    <t>RAZEM  DOCHODY</t>
  </si>
  <si>
    <t>GOSPODARKA MIESZKANIOWA</t>
  </si>
  <si>
    <t>Gospodarka gruntami i nieruchomościami</t>
  </si>
  <si>
    <t>DZIAŁALNOŚĆ USŁUGOWA</t>
  </si>
  <si>
    <t>Cmentarze</t>
  </si>
  <si>
    <t>ADMINISTRACJA PUBLICZNA</t>
  </si>
  <si>
    <t>Urzędy gmin / miast, miast na prawach powiatu /</t>
  </si>
  <si>
    <t>BEZPIECZEŃSTWO PUBLICZNE I OCHRONA P/POŻ</t>
  </si>
  <si>
    <t>Straż Miejska</t>
  </si>
  <si>
    <t>DOCHODY OD OSÓB PRAWNYCH , OD OSÓB FIZYCZNYCH I OD INNYCH JEDNOSTEK NIE POSIADAJĄCYCH OSOBOWOŚCI PRAWNEJ ORAZ WYDATKI ZWIĄZANE Z ICH POBOREM</t>
  </si>
  <si>
    <t>Wpływy z podatku dochodowego od osób fizycznych, wpływy zryczałtowanego podatku dochodowego oraz wpływy z karty podatkowej</t>
  </si>
  <si>
    <t>Wpływy z podatku rolnego, podatku leśnego, podatku od czynności cywilnoprawnych, podatku od spadków i darowizn oraz podatków i opłat lokalnych</t>
  </si>
  <si>
    <t>Wpływy z innych opłat stanowiących dochody jednostek</t>
  </si>
  <si>
    <t>samorządu terytorialnego na podstawie ustaw</t>
  </si>
  <si>
    <t>Udziały gmin w podatkach stanowiących dochód budżetu państwa</t>
  </si>
  <si>
    <t>RÓŻNE ROZLICZENIA</t>
  </si>
  <si>
    <t>Część oświatowa subwencji ogólnej dla jednostek samorządu terytorialnego</t>
  </si>
  <si>
    <t>Różne rozliczenia finansowe</t>
  </si>
  <si>
    <t>OŚWIATA I WYCHOWANIE</t>
  </si>
  <si>
    <t>Szkoły Podstawowe</t>
  </si>
  <si>
    <t>Przedszkola</t>
  </si>
  <si>
    <t>POMOC SPOŁECZNA</t>
  </si>
  <si>
    <t>Ośrodki wsparcia</t>
  </si>
  <si>
    <t>Usługi opiekuńcze i specjalistyczne usługi opiekuńcze</t>
  </si>
  <si>
    <t>EDUKACYJNA OPIEKA WYCHOWAWCZA</t>
  </si>
  <si>
    <t>Świetlice szkolne</t>
  </si>
  <si>
    <t>Kolonie i obozy oraz inne formy wypoczynku dzieci i młodzieży szkolnej</t>
  </si>
  <si>
    <t>KULTURA FIZYCZNA I SPORT</t>
  </si>
  <si>
    <t>Instytucje kultury fizycznej</t>
  </si>
  <si>
    <t xml:space="preserve">DZIAŁ </t>
  </si>
  <si>
    <t>ROZDZIAŁ</t>
  </si>
  <si>
    <t>WYDATKI WŁASNE BUDŻETU MIASTA</t>
  </si>
  <si>
    <t>010</t>
  </si>
  <si>
    <t>ROLNICTWO I ŁOWIECTWO</t>
  </si>
  <si>
    <t>01030</t>
  </si>
  <si>
    <t xml:space="preserve">IZBY ROLNICZE </t>
  </si>
  <si>
    <t>01095</t>
  </si>
  <si>
    <t>POZOSTAŁA DZIAŁALNOŚĆ</t>
  </si>
  <si>
    <t>TRANSPORT I ŁĄCZNOŚĆ</t>
  </si>
  <si>
    <t>LOKALNY TRANSPORT ZBIOROWY</t>
  </si>
  <si>
    <t>DROGI POWIATOWE</t>
  </si>
  <si>
    <t>DROGI PUBLICZNE GMINNE</t>
  </si>
  <si>
    <t xml:space="preserve">GOSPODARKA MIESZKANIOWA  </t>
  </si>
  <si>
    <t>ZAKŁADY GOSPODARKI MIESZKANIOWEJ  ZBK</t>
  </si>
  <si>
    <t>GOSPODARKA GRUNTAMI I NIERUCHOMOŚCIAMI</t>
  </si>
  <si>
    <t xml:space="preserve">DZIAŁALNOŚĆ USŁUGOWA </t>
  </si>
  <si>
    <t>PLANY ZAGOSPODAROWANIA PRZESTRZENNEGO</t>
  </si>
  <si>
    <t>PRACE GEODEZYJNE I KARTOGRAFICZNE /NIEINWESTYCYJNE/</t>
  </si>
  <si>
    <t>CMENTARZE</t>
  </si>
  <si>
    <t xml:space="preserve">RADY GMIN  /MIAST I MIAST NA PRAWACH POWIATU/ </t>
  </si>
  <si>
    <t xml:space="preserve">URZĘDY GMIN/MIAST I MIAST NA PRAWACH POWIATU </t>
  </si>
  <si>
    <t>POZOSTAŁA  DZIAŁALNOŚĆ</t>
  </si>
  <si>
    <t>OCHOTNICZE STRAŻE POŻARNE</t>
  </si>
  <si>
    <t>OBRONA CYWILNA</t>
  </si>
  <si>
    <t xml:space="preserve">STRAŻ MIEJSKA </t>
  </si>
  <si>
    <t>DOCHODY OD OSÓB PRAWNYCH, OD OSÓB FIZYCZNYCH I OD INNYCH JEDNOSTEK NIEPOSIADAJĄCYCH OSOBOWOŚCI PRAWNEJ ORAZ WYDATKI ZWIĄZANE Z ICH POBOREM</t>
  </si>
  <si>
    <t>POBÓR PODATKÓW, OPŁAT I NIEPODDTKOWYCH NALEŻNOŚCI BUDŻETOWYCH</t>
  </si>
  <si>
    <t>OBSŁUGA DŁUGU PUBLICZNEGO</t>
  </si>
  <si>
    <t>OBSŁUGA PAPIERÓW WARTOŚCIOWYCH, POŻYCZEK</t>
  </si>
  <si>
    <t>ROZLICZENIA Z TYTUŁU PORĘCZEŃ</t>
  </si>
  <si>
    <t xml:space="preserve">RÓŻNE ROZLICZENIA </t>
  </si>
  <si>
    <t>REZERWY OGÓLNE I CELOWE</t>
  </si>
  <si>
    <t>SZKOŁY PODSTAWOWE</t>
  </si>
  <si>
    <t xml:space="preserve">PRZEDSZKOLA </t>
  </si>
  <si>
    <t>GIMNAZJA</t>
  </si>
  <si>
    <t>KOMISJE EGZAMINACYJNE</t>
  </si>
  <si>
    <t>DOKSZTAŁCANIE I DOSKONALENIE NAUCZYCIELI</t>
  </si>
  <si>
    <t>OCHRONA ZDROWIA</t>
  </si>
  <si>
    <t>PRZECIWDZIAŁANIE  ALKOHOLIZMOWI</t>
  </si>
  <si>
    <t>IZBY  WYTRZEŹWIEŃ</t>
  </si>
  <si>
    <t xml:space="preserve">POMOC SPOŁECZNA </t>
  </si>
  <si>
    <t>PLACÓWKI OPIEKUŃCZO WYCHOWAWCZE</t>
  </si>
  <si>
    <t>OŚRODKI WSPARCIA</t>
  </si>
  <si>
    <t>ZASIŁKI I POMOC W NATURZE</t>
  </si>
  <si>
    <t>DODATKI  MIESZKANIOWE</t>
  </si>
  <si>
    <t>OŚRODKI POMOCY SPOŁECZNEJ</t>
  </si>
  <si>
    <t>USŁUGI OPIEKUŃCZE I SPECJALISTYCZNE</t>
  </si>
  <si>
    <t xml:space="preserve">POZOSTAŁE ZADANIA W ZAKRESIE POLITYKI SPOŁECZNEJ </t>
  </si>
  <si>
    <t>ŻŁOBKI</t>
  </si>
  <si>
    <t>ŚWIETLICE  SZKOLNE</t>
  </si>
  <si>
    <t>KOLONIE I OBOZY ORAZ INNE FORMY WYPOCZYNKU</t>
  </si>
  <si>
    <t>GOSPODARKA KOMUNALNA I OCHRONA ŚRODOWISKA</t>
  </si>
  <si>
    <t>OCZYSZCZANIE MIAST I WSI</t>
  </si>
  <si>
    <t>UTRZYMANIE ZIELENI W MIASTACH I GMINACH</t>
  </si>
  <si>
    <t>OŚWIETLENIE ULIC  PLACÓW  I DRÓG</t>
  </si>
  <si>
    <t>ZAKŁADY GOSPODARKI KOMUNALNEJ</t>
  </si>
  <si>
    <t>POZOSTAŁA DZIAŁALNOŚĆ WYDZIAŁ ROZWOJU</t>
  </si>
  <si>
    <t>POZOSTAŁA DZIAŁALNOŚĆ   INWESTYCJE KOMUNALNE</t>
  </si>
  <si>
    <t>KULTURA I OCHRONA DZIEDZICTWA NARODOWEGO</t>
  </si>
  <si>
    <t>POZOSTAŁE  ZADANIA  W  ZAKRESIE  KULTURY</t>
  </si>
  <si>
    <t>BIBLIOTEKI</t>
  </si>
  <si>
    <t>OCHRONA I KONSERWACJA ZABYTKÓW- B-RM</t>
  </si>
  <si>
    <t xml:space="preserve"> INSTYTUCJE KULTURY FIZYCZNEJ  - MOSIR</t>
  </si>
  <si>
    <t>DOCHODY</t>
  </si>
  <si>
    <t>DOTACJE CELOWE OTRZYMANE Z BUDŻETU PAŃSTWA NA REALIZACJĘ ZADAŃ BIEŻĄCYCH Z ZAKRESU ADMINISTRACJI RZĄDOWEJ ORAZ INNYCH ZADAŃ ZLECONYCH GMINIE                             / ZWIĄZKOM GMIN/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</si>
  <si>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</si>
  <si>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</si>
  <si>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</si>
  <si>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</si>
  <si>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Opieka społeczna</t>
  </si>
  <si>
    <t xml:space="preserve">Zasiłki i pomoc w naturze oraz składki na ubezpieczenie społeczne </t>
  </si>
  <si>
    <t>Zasiłki rodzinne, pielęgnacyjne i wychowawcze</t>
  </si>
  <si>
    <t>Ośrodki pomocy społecznej</t>
  </si>
  <si>
    <t>WYDATKI</t>
  </si>
  <si>
    <t>HARMONOGRAM DOCHODÓW I WYDATKÓW ZWIĄZANYCH Z REALIZACJĄ PRZEZ GMINĘ ZADAŃ NA PODSTAWIE POROZUMIEŃ MIĘDZY JEDNOSTKAMI SAMORZĄDU TERYTORIALNEGO NA  I KWARTAŁ 2004 ROK</t>
  </si>
  <si>
    <t xml:space="preserve">                   W Y S Z C Z E G Ó L N I E N I E</t>
  </si>
  <si>
    <t xml:space="preserve">DOTACJE CELOWE OTRZYMANE NA ZADANIA BIEŻĄCE REALIZOWANE NA PODSTAWIE POROZUMIEŃ MIĘDZY JEDNOSTAMI SAMORZĄDU TERYTORIALNEGO </t>
  </si>
  <si>
    <t>Drogi publiczne powiatowe</t>
  </si>
  <si>
    <t>BEZPIECZEŃSTWO PUBLICZNE I OCHRONA PRZECIWPOŻAROWA</t>
  </si>
  <si>
    <t>Obrona cywilna</t>
  </si>
  <si>
    <t xml:space="preserve">ROZDZIAŁ </t>
  </si>
  <si>
    <t>WYDATKI OGÓŁEM</t>
  </si>
  <si>
    <t>Drogi publiczne  powiatowe</t>
  </si>
  <si>
    <t>HARMONOGRAM WYDATKÓW WŁASNYCH BUDŻETU MIASTA NA II KWARTAŁ 2004 ROKU</t>
  </si>
  <si>
    <t>WYDATKI RAZEM</t>
  </si>
  <si>
    <t>II KW. 2004</t>
  </si>
  <si>
    <t>HARMONOGRAM DOCHODÓW I WYDATKÓW ZWIĄZANYCH Z REALIZACJĄ ZADAŃ  ZLECONYCH Z ZAKRESU ADMINISTRACJI RZĄDOWEJ   NA II kwartał 2004 ROK</t>
  </si>
  <si>
    <t>Harm. II kw.</t>
  </si>
  <si>
    <t>HARM. II kw.</t>
  </si>
  <si>
    <t>Harm.II kw</t>
  </si>
  <si>
    <t>Składki na ubezpieczenia zdrowotne opłacane za osoby pobierające niektóre świadczenia z pomocy społecznej oraz niektóre świadczenia rodzinne</t>
  </si>
  <si>
    <t>II KWARTAŁ 2004</t>
  </si>
  <si>
    <t xml:space="preserve"> </t>
  </si>
  <si>
    <t>Gimnazja</t>
  </si>
  <si>
    <t>Zasiłki i pomoc w naturze</t>
  </si>
  <si>
    <t>Świadczenia rodzinne oraz składki na ubezpieczenia emerytalne i rentowe z ubezpieczenia społecznego</t>
  </si>
  <si>
    <t>NA II KWARTAŁ 2004 R.</t>
  </si>
  <si>
    <t>Burmistrza Miasta Czeladź</t>
  </si>
  <si>
    <t>z dnia 31.03.2004</t>
  </si>
  <si>
    <t xml:space="preserve">NA II KWARTAŁ 2004 </t>
  </si>
  <si>
    <t>do Zarządzenia nr48/2004</t>
  </si>
  <si>
    <t>Załącznik Nr 1</t>
  </si>
  <si>
    <t>Załącznik Nr 2</t>
  </si>
  <si>
    <t>Załącznik Nr 3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</si>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</sst>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49" fontId="1" fillId="0" borderId="2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49" fontId="1" fillId="0" borderId="4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3" fontId="0" fillId="2" borderId="1" xfId="0" applyNumberForma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 wrapText="1"/>
    </xf>
    <xf numFmtId="49" fontId="0" fillId="2" borderId="11" xfId="0" applyNumberFormat="1" applyFill="1" applyBorder="1" applyAlignment="1">
      <alignment vertical="top" wrapText="1"/>
    </xf>
    <xf numFmtId="3" fontId="0" fillId="2" borderId="5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vertical="top" wrapText="1"/>
    </xf>
    <xf numFmtId="3" fontId="0" fillId="0" borderId="1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vertical="top" wrapText="1"/>
    </xf>
    <xf numFmtId="3" fontId="0" fillId="0" borderId="5" xfId="0" applyNumberForma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3" fontId="4" fillId="0" borderId="8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9" xfId="0" applyNumberFormat="1" applyFont="1" applyFill="1" applyBorder="1" applyAlignment="1">
      <alignment vertical="top" wrapText="1"/>
    </xf>
    <xf numFmtId="1" fontId="0" fillId="0" borderId="5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vertical="top" wrapText="1"/>
    </xf>
    <xf numFmtId="3" fontId="0" fillId="0" borderId="5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0" fillId="0" borderId="7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3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6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4" fillId="0" borderId="7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9" fillId="0" borderId="1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3" fontId="0" fillId="0" borderId="6" xfId="0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3" fontId="1" fillId="0" borderId="1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49" fontId="0" fillId="0" borderId="15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.DOCH.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.za m-c"/>
      <sheetName val="Grudzień 03"/>
      <sheetName val="Listopad 03"/>
      <sheetName val="Październik 03"/>
      <sheetName val="Wrzesień 03"/>
      <sheetName val="Sierpirń 03"/>
      <sheetName val="Lipiec 03"/>
      <sheetName val="Czerwiec 03"/>
      <sheetName val="Maj 03"/>
      <sheetName val="Kwiecień 03"/>
      <sheetName val="Marzec 03"/>
      <sheetName val="Luty 03"/>
      <sheetName val="Styczeń 03"/>
      <sheetName val="Projekt 2003"/>
      <sheetName val="Grudzień 02"/>
      <sheetName val="Listopad 02"/>
      <sheetName val="Październik 02"/>
      <sheetName val="Wrzesień 02"/>
      <sheetName val="Sierpień 02"/>
      <sheetName val="lipiec 02"/>
      <sheetName val="czerwiec 02"/>
      <sheetName val="luty 02"/>
      <sheetName val="styczeń 02"/>
      <sheetName val="Przewid.wykon.02"/>
      <sheetName val="MARZEC"/>
      <sheetName val="KWIECIEŃ"/>
      <sheetName val="MAJ"/>
      <sheetName val="LIPIEC"/>
      <sheetName val="SIERPIEŃ"/>
      <sheetName val="PAŹDZIERNIK"/>
      <sheetName val="GRUDZIEŃ"/>
      <sheetName val="Przewid.wykon.01"/>
      <sheetName val="Doch.2002"/>
      <sheetName val="Dotacje 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.25390625" style="0" customWidth="1"/>
    <col min="4" max="4" width="54.125" style="0" customWidth="1"/>
    <col min="5" max="5" width="21.875" style="0" customWidth="1"/>
    <col min="6" max="16" width="11.375" style="0" customWidth="1"/>
    <col min="17" max="17" width="10.125" style="0" customWidth="1"/>
  </cols>
  <sheetData>
    <row r="1" spans="1:5" ht="15" customHeight="1">
      <c r="A1" s="1"/>
      <c r="B1" s="1"/>
      <c r="C1" s="2"/>
      <c r="D1" s="3"/>
      <c r="E1" s="268" t="s">
        <v>139</v>
      </c>
    </row>
    <row r="2" spans="1:6" ht="15" customHeight="1">
      <c r="A2" s="1"/>
      <c r="B2" s="1"/>
      <c r="C2" s="2"/>
      <c r="D2" s="3"/>
      <c r="E2" s="268" t="s">
        <v>138</v>
      </c>
      <c r="F2" s="282"/>
    </row>
    <row r="3" spans="1:6" ht="15" customHeight="1">
      <c r="A3" s="1"/>
      <c r="B3" s="1"/>
      <c r="C3" s="2"/>
      <c r="D3" s="3"/>
      <c r="E3" s="268" t="s">
        <v>135</v>
      </c>
      <c r="F3" s="282"/>
    </row>
    <row r="4" spans="1:6" ht="15" customHeight="1">
      <c r="A4" s="1"/>
      <c r="B4" s="1"/>
      <c r="C4" s="2"/>
      <c r="D4" s="3"/>
      <c r="E4" s="268" t="s">
        <v>136</v>
      </c>
      <c r="F4" s="282"/>
    </row>
    <row r="5" spans="1:5" ht="15" customHeight="1">
      <c r="A5" s="1"/>
      <c r="B5" s="1"/>
      <c r="C5" s="2"/>
      <c r="D5" s="3"/>
      <c r="E5" s="4"/>
    </row>
    <row r="6" spans="1:5" ht="15" customHeight="1">
      <c r="A6" s="1"/>
      <c r="C6" s="5" t="s">
        <v>0</v>
      </c>
      <c r="D6" s="2"/>
      <c r="E6" s="6"/>
    </row>
    <row r="7" spans="1:5" ht="15" customHeight="1">
      <c r="A7" s="1"/>
      <c r="B7" s="1"/>
      <c r="C7" s="2"/>
      <c r="D7" s="7" t="s">
        <v>134</v>
      </c>
      <c r="E7" s="8"/>
    </row>
    <row r="8" spans="1:5" ht="15" customHeight="1" thickBot="1">
      <c r="A8" s="1"/>
      <c r="B8" s="1"/>
      <c r="C8" s="2"/>
      <c r="D8" s="3"/>
      <c r="E8" s="9"/>
    </row>
    <row r="9" spans="1:5" ht="15" customHeight="1">
      <c r="A9" s="10"/>
      <c r="B9" s="11"/>
      <c r="C9" s="12"/>
      <c r="D9" s="13"/>
      <c r="E9" s="14" t="s">
        <v>1</v>
      </c>
    </row>
    <row r="10" spans="1:5" ht="15" customHeight="1">
      <c r="A10" s="15" t="s">
        <v>2</v>
      </c>
      <c r="B10" s="16" t="s">
        <v>3</v>
      </c>
      <c r="C10" s="17" t="s">
        <v>4</v>
      </c>
      <c r="D10" s="18" t="s">
        <v>5</v>
      </c>
      <c r="E10" s="18" t="s">
        <v>129</v>
      </c>
    </row>
    <row r="11" spans="1:5" ht="15" customHeight="1" thickBot="1">
      <c r="A11" s="19"/>
      <c r="B11" s="20"/>
      <c r="C11" s="21"/>
      <c r="D11" s="22"/>
      <c r="E11" s="23"/>
    </row>
    <row r="12" spans="1:5" ht="15" customHeight="1" thickBot="1">
      <c r="A12" s="24">
        <v>1</v>
      </c>
      <c r="B12" s="25">
        <v>2</v>
      </c>
      <c r="C12" s="26" t="s">
        <v>6</v>
      </c>
      <c r="D12" s="27" t="s">
        <v>7</v>
      </c>
      <c r="E12" s="28">
        <v>6</v>
      </c>
    </row>
    <row r="13" spans="1:5" ht="15" customHeight="1">
      <c r="A13" s="29"/>
      <c r="B13" s="30"/>
      <c r="C13" s="31"/>
      <c r="D13" s="32"/>
      <c r="E13" s="33"/>
    </row>
    <row r="14" spans="1:5" ht="15" customHeight="1">
      <c r="A14" s="34"/>
      <c r="B14" s="35"/>
      <c r="C14" s="36"/>
      <c r="D14" s="36" t="s">
        <v>8</v>
      </c>
      <c r="E14" s="37">
        <f>SUM(E17,E20,E23,E27,E30,E37,E41,E46,E52,E57)</f>
        <v>20363425</v>
      </c>
    </row>
    <row r="15" spans="1:5" ht="15" customHeight="1" thickBot="1">
      <c r="A15" s="38"/>
      <c r="B15" s="39"/>
      <c r="C15" s="40"/>
      <c r="D15" s="41"/>
      <c r="E15" s="42"/>
    </row>
    <row r="16" spans="1:5" ht="15" customHeight="1">
      <c r="A16" s="43"/>
      <c r="B16" s="44"/>
      <c r="C16" s="45"/>
      <c r="D16" s="46"/>
      <c r="E16" s="47"/>
    </row>
    <row r="17" spans="1:5" ht="15" customHeight="1">
      <c r="A17" s="15">
        <v>700</v>
      </c>
      <c r="B17" s="48"/>
      <c r="C17" s="7"/>
      <c r="D17" s="49" t="s">
        <v>9</v>
      </c>
      <c r="E17" s="50">
        <f>SUM(E19)</f>
        <v>1239840</v>
      </c>
    </row>
    <row r="18" spans="1:5" ht="15" customHeight="1" thickBot="1">
      <c r="A18" s="51"/>
      <c r="B18" s="52"/>
      <c r="C18" s="53"/>
      <c r="D18" s="54"/>
      <c r="E18" s="55" t="s">
        <v>130</v>
      </c>
    </row>
    <row r="19" spans="1:5" ht="15" customHeight="1" thickBot="1">
      <c r="A19" s="56"/>
      <c r="B19" s="57">
        <v>70005</v>
      </c>
      <c r="C19" s="58"/>
      <c r="D19" s="59" t="s">
        <v>10</v>
      </c>
      <c r="E19" s="63">
        <v>1239840</v>
      </c>
    </row>
    <row r="20" spans="1:5" ht="15" customHeight="1" thickBot="1">
      <c r="A20" s="60">
        <v>710</v>
      </c>
      <c r="B20" s="61"/>
      <c r="C20" s="290"/>
      <c r="D20" s="12" t="s">
        <v>11</v>
      </c>
      <c r="E20" s="63">
        <f>(E21)</f>
        <v>25000</v>
      </c>
    </row>
    <row r="21" spans="1:5" ht="15" customHeight="1" thickBot="1">
      <c r="A21" s="15"/>
      <c r="B21" s="60">
        <v>71035</v>
      </c>
      <c r="C21" s="92"/>
      <c r="D21" s="70" t="s">
        <v>12</v>
      </c>
      <c r="E21" s="283">
        <v>25000</v>
      </c>
    </row>
    <row r="22" spans="1:5" ht="15" customHeight="1">
      <c r="A22" s="43"/>
      <c r="B22" s="44"/>
      <c r="C22" s="7"/>
      <c r="D22" s="49"/>
      <c r="E22" s="47"/>
    </row>
    <row r="23" spans="1:5" ht="15" customHeight="1">
      <c r="A23" s="15">
        <v>750</v>
      </c>
      <c r="B23" s="48"/>
      <c r="C23" s="7"/>
      <c r="D23" s="49" t="s">
        <v>13</v>
      </c>
      <c r="E23" s="50">
        <f>SUM(E25)</f>
        <v>29567</v>
      </c>
    </row>
    <row r="24" spans="1:5" ht="15" customHeight="1" thickBot="1">
      <c r="A24" s="64"/>
      <c r="B24" s="65"/>
      <c r="C24" s="7"/>
      <c r="D24" s="49"/>
      <c r="E24" s="55"/>
    </row>
    <row r="25" spans="1:5" ht="15" customHeight="1" thickBot="1">
      <c r="A25" s="66"/>
      <c r="B25" s="67">
        <v>75023</v>
      </c>
      <c r="C25" s="92"/>
      <c r="D25" s="70" t="s">
        <v>14</v>
      </c>
      <c r="E25" s="283">
        <v>29567</v>
      </c>
    </row>
    <row r="26" spans="1:5" ht="15" customHeight="1">
      <c r="A26" s="66"/>
      <c r="B26" s="68"/>
      <c r="C26" s="7"/>
      <c r="D26" s="49"/>
      <c r="E26" s="47"/>
    </row>
    <row r="27" spans="1:5" ht="15" customHeight="1">
      <c r="A27" s="15">
        <v>754</v>
      </c>
      <c r="B27" s="48"/>
      <c r="C27" s="7"/>
      <c r="D27" s="49" t="s">
        <v>15</v>
      </c>
      <c r="E27" s="50">
        <f>(E29)</f>
        <v>6000</v>
      </c>
    </row>
    <row r="28" spans="1:5" ht="15" customHeight="1" thickBot="1">
      <c r="A28" s="51"/>
      <c r="B28" s="52"/>
      <c r="C28" s="7"/>
      <c r="D28" s="49"/>
      <c r="E28" s="55"/>
    </row>
    <row r="29" spans="1:5" ht="18" customHeight="1" thickBot="1">
      <c r="A29" s="15"/>
      <c r="B29" s="44">
        <v>75416</v>
      </c>
      <c r="C29" s="92"/>
      <c r="D29" s="70" t="s">
        <v>16</v>
      </c>
      <c r="E29" s="283">
        <v>6000</v>
      </c>
    </row>
    <row r="30" spans="1:5" ht="37.5" customHeight="1" thickBot="1">
      <c r="A30" s="288">
        <v>756</v>
      </c>
      <c r="B30" s="60"/>
      <c r="C30" s="53"/>
      <c r="D30" s="98" t="s">
        <v>17</v>
      </c>
      <c r="E30" s="283">
        <f>SUM(E31,E32,E33,E35)</f>
        <v>13184056</v>
      </c>
    </row>
    <row r="31" spans="1:5" ht="37.5" customHeight="1" thickBot="1">
      <c r="A31" s="69"/>
      <c r="B31" s="289">
        <v>75601</v>
      </c>
      <c r="C31" s="75"/>
      <c r="D31" s="286" t="s">
        <v>18</v>
      </c>
      <c r="E31" s="283">
        <v>60000</v>
      </c>
    </row>
    <row r="32" spans="1:5" ht="41.25" customHeight="1" thickBot="1">
      <c r="A32" s="71"/>
      <c r="B32" s="287">
        <v>75615</v>
      </c>
      <c r="C32" s="92"/>
      <c r="D32" s="70" t="s">
        <v>19</v>
      </c>
      <c r="E32" s="277">
        <v>5080446</v>
      </c>
    </row>
    <row r="33" spans="1:5" ht="13.5" customHeight="1">
      <c r="A33" s="18"/>
      <c r="B33" s="91">
        <v>75618</v>
      </c>
      <c r="C33" s="73"/>
      <c r="D33" s="285" t="s">
        <v>20</v>
      </c>
      <c r="E33" s="277">
        <v>470000</v>
      </c>
    </row>
    <row r="34" spans="1:5" ht="13.5" customHeight="1" thickBot="1">
      <c r="A34" s="18"/>
      <c r="B34" s="274"/>
      <c r="C34" s="75"/>
      <c r="D34" s="286" t="s">
        <v>21</v>
      </c>
      <c r="E34" s="278"/>
    </row>
    <row r="35" spans="1:5" ht="15" customHeight="1" thickBot="1">
      <c r="A35" s="18"/>
      <c r="B35" s="82">
        <v>75621</v>
      </c>
      <c r="C35" s="75"/>
      <c r="D35" s="286" t="s">
        <v>22</v>
      </c>
      <c r="E35" s="283">
        <v>7573610</v>
      </c>
    </row>
    <row r="36" spans="1:5" ht="15" customHeight="1">
      <c r="A36" s="10"/>
      <c r="B36" s="79"/>
      <c r="C36" s="7"/>
      <c r="D36" s="284"/>
      <c r="E36" s="47"/>
    </row>
    <row r="37" spans="1:5" ht="12" customHeight="1">
      <c r="A37" s="18">
        <v>758</v>
      </c>
      <c r="B37" s="80"/>
      <c r="C37" s="7"/>
      <c r="D37" s="81" t="s">
        <v>23</v>
      </c>
      <c r="E37" s="50">
        <f>SUM(E39,E40)</f>
        <v>4752000</v>
      </c>
    </row>
    <row r="38" spans="1:5" ht="10.5" customHeight="1" thickBot="1">
      <c r="A38" s="74"/>
      <c r="B38" s="82"/>
      <c r="C38" s="54"/>
      <c r="D38" s="83"/>
      <c r="E38" s="55"/>
    </row>
    <row r="39" spans="1:5" ht="24.75" customHeight="1" thickBot="1">
      <c r="A39" s="14"/>
      <c r="B39" s="84">
        <v>75801</v>
      </c>
      <c r="C39" s="76"/>
      <c r="D39" s="85" t="s">
        <v>24</v>
      </c>
      <c r="E39" s="77">
        <v>4742000</v>
      </c>
    </row>
    <row r="40" spans="1:5" ht="13.5" customHeight="1" thickBot="1">
      <c r="A40" s="18"/>
      <c r="B40" s="78">
        <v>75814</v>
      </c>
      <c r="C40" s="86"/>
      <c r="D40" s="87" t="s">
        <v>25</v>
      </c>
      <c r="E40" s="63">
        <v>10000</v>
      </c>
    </row>
    <row r="41" spans="1:5" ht="12" customHeight="1" thickBot="1">
      <c r="A41" s="88">
        <v>801</v>
      </c>
      <c r="B41" s="89"/>
      <c r="C41" s="45"/>
      <c r="D41" s="90" t="s">
        <v>26</v>
      </c>
      <c r="E41" s="63">
        <f>SUM(E42:E44)</f>
        <v>403170</v>
      </c>
    </row>
    <row r="42" spans="1:5" ht="12" customHeight="1" thickBot="1">
      <c r="A42" s="94"/>
      <c r="B42" s="88">
        <v>80101</v>
      </c>
      <c r="C42" s="45"/>
      <c r="D42" s="271" t="s">
        <v>27</v>
      </c>
      <c r="E42" s="63">
        <v>5738</v>
      </c>
    </row>
    <row r="43" spans="1:5" ht="13.5" customHeight="1" thickBot="1">
      <c r="A43" s="94"/>
      <c r="B43" s="88">
        <v>80104</v>
      </c>
      <c r="C43" s="92"/>
      <c r="D43" s="93" t="s">
        <v>28</v>
      </c>
      <c r="E43" s="63">
        <v>394432</v>
      </c>
    </row>
    <row r="44" spans="1:5" ht="13.5" customHeight="1" thickBot="1">
      <c r="A44" s="94"/>
      <c r="B44" s="88">
        <v>80110</v>
      </c>
      <c r="C44" s="45"/>
      <c r="D44" s="272" t="s">
        <v>131</v>
      </c>
      <c r="E44" s="72">
        <v>3000</v>
      </c>
    </row>
    <row r="45" spans="1:5" ht="12" customHeight="1">
      <c r="A45" s="14"/>
      <c r="B45" s="79"/>
      <c r="C45" s="46"/>
      <c r="D45" s="95"/>
      <c r="E45" s="47"/>
    </row>
    <row r="46" spans="1:5" ht="12" customHeight="1">
      <c r="A46" s="18">
        <v>852</v>
      </c>
      <c r="B46" s="80"/>
      <c r="C46" s="7"/>
      <c r="D46" s="49" t="s">
        <v>29</v>
      </c>
      <c r="E46" s="50">
        <f>SUM(E48:E50)</f>
        <v>260200</v>
      </c>
    </row>
    <row r="47" spans="1:5" ht="11.25" customHeight="1" thickBot="1">
      <c r="A47" s="18"/>
      <c r="B47" s="82"/>
      <c r="C47" s="53"/>
      <c r="D47" s="54"/>
      <c r="E47" s="55"/>
    </row>
    <row r="48" spans="1:5" ht="12.75" customHeight="1" thickBot="1">
      <c r="A48" s="14"/>
      <c r="B48" s="78">
        <v>85203</v>
      </c>
      <c r="C48" s="62"/>
      <c r="D48" s="59" t="s">
        <v>30</v>
      </c>
      <c r="E48" s="63">
        <v>240100</v>
      </c>
    </row>
    <row r="49" spans="1:5" ht="12.75" customHeight="1" thickBot="1">
      <c r="A49" s="18"/>
      <c r="B49" s="78">
        <v>85214</v>
      </c>
      <c r="C49" s="62"/>
      <c r="D49" s="59" t="s">
        <v>132</v>
      </c>
      <c r="E49" s="63">
        <v>2100</v>
      </c>
    </row>
    <row r="50" spans="1:5" ht="13.5" thickBot="1">
      <c r="A50" s="18"/>
      <c r="B50" s="84">
        <v>85228</v>
      </c>
      <c r="C50" s="62"/>
      <c r="D50" s="59" t="s">
        <v>31</v>
      </c>
      <c r="E50" s="63">
        <v>18000</v>
      </c>
    </row>
    <row r="51" spans="1:5" ht="12" customHeight="1">
      <c r="A51" s="14"/>
      <c r="B51" s="79"/>
      <c r="C51" s="45"/>
      <c r="D51" s="46"/>
      <c r="E51" s="47"/>
    </row>
    <row r="52" spans="1:5" ht="12" customHeight="1">
      <c r="A52" s="18">
        <v>854</v>
      </c>
      <c r="B52" s="80"/>
      <c r="C52" s="7"/>
      <c r="D52" s="49" t="s">
        <v>32</v>
      </c>
      <c r="E52" s="50">
        <f>SUM(E54,E55)</f>
        <v>417092</v>
      </c>
    </row>
    <row r="53" spans="1:5" ht="12" customHeight="1" thickBot="1">
      <c r="A53" s="74"/>
      <c r="B53" s="82"/>
      <c r="C53" s="53"/>
      <c r="D53" s="54"/>
      <c r="E53" s="55"/>
    </row>
    <row r="54" spans="1:5" ht="12.75" customHeight="1" thickBot="1">
      <c r="A54" s="14"/>
      <c r="B54" s="88">
        <v>85401</v>
      </c>
      <c r="C54" s="58"/>
      <c r="D54" s="59" t="s">
        <v>33</v>
      </c>
      <c r="E54" s="63">
        <v>223992</v>
      </c>
    </row>
    <row r="55" spans="1:5" ht="24.75" customHeight="1" thickBot="1">
      <c r="A55" s="18"/>
      <c r="B55" s="78">
        <v>85412</v>
      </c>
      <c r="C55" s="96"/>
      <c r="D55" s="97" t="s">
        <v>34</v>
      </c>
      <c r="E55" s="63">
        <v>193100</v>
      </c>
    </row>
    <row r="56" spans="1:5" ht="12" customHeight="1">
      <c r="A56" s="14"/>
      <c r="B56" s="79"/>
      <c r="C56" s="45"/>
      <c r="D56" s="12"/>
      <c r="E56" s="47"/>
    </row>
    <row r="57" spans="1:5" ht="12" customHeight="1">
      <c r="A57" s="18">
        <v>926</v>
      </c>
      <c r="B57" s="80"/>
      <c r="C57" s="7"/>
      <c r="D57" s="21" t="s">
        <v>35</v>
      </c>
      <c r="E57" s="50">
        <f>(E59)</f>
        <v>46500</v>
      </c>
    </row>
    <row r="58" spans="1:5" ht="11.25" customHeight="1" thickBot="1">
      <c r="A58" s="18"/>
      <c r="B58" s="82"/>
      <c r="C58" s="53"/>
      <c r="D58" s="98"/>
      <c r="E58" s="55"/>
    </row>
    <row r="59" spans="1:5" ht="15" customHeight="1" thickBot="1">
      <c r="A59" s="74"/>
      <c r="B59" s="78">
        <v>92604</v>
      </c>
      <c r="C59" s="58"/>
      <c r="D59" s="59" t="s">
        <v>36</v>
      </c>
      <c r="E59" s="63">
        <v>46500</v>
      </c>
    </row>
    <row r="60" spans="1:5" ht="12" customHeight="1">
      <c r="A60" s="80"/>
      <c r="B60" s="80"/>
      <c r="C60" s="7"/>
      <c r="D60" s="49"/>
      <c r="E60" s="99"/>
    </row>
    <row r="61" spans="1:5" ht="12" customHeight="1">
      <c r="A61" s="80"/>
      <c r="B61" s="80"/>
      <c r="C61" s="7"/>
      <c r="D61" s="49"/>
      <c r="E61" s="99"/>
    </row>
    <row r="62" spans="1:5" ht="12.75">
      <c r="A62" s="9"/>
      <c r="B62" s="9"/>
      <c r="C62" s="221"/>
      <c r="D62" s="297"/>
      <c r="E62" s="9"/>
    </row>
    <row r="63" spans="1:5" ht="12.75">
      <c r="A63" s="9"/>
      <c r="B63" s="9"/>
      <c r="C63" s="221"/>
      <c r="D63" s="4"/>
      <c r="E63" s="9"/>
    </row>
    <row r="64" spans="1:5" ht="15">
      <c r="A64" s="9"/>
      <c r="B64" s="9"/>
      <c r="C64" s="298"/>
      <c r="D64" s="7"/>
      <c r="E64" s="9"/>
    </row>
    <row r="65" spans="1:5" ht="12.75" customHeight="1">
      <c r="A65" s="223"/>
      <c r="B65" s="9"/>
      <c r="C65" s="9"/>
      <c r="D65" s="9"/>
      <c r="E65" s="9"/>
    </row>
    <row r="66" spans="1:5" ht="11.25" customHeight="1">
      <c r="A66" s="80"/>
      <c r="B66" s="4"/>
      <c r="C66" s="9"/>
      <c r="D66" s="223"/>
      <c r="E66" s="9"/>
    </row>
    <row r="67" spans="1:5" ht="12" customHeight="1">
      <c r="A67" s="4"/>
      <c r="B67" s="80"/>
      <c r="C67" s="80"/>
      <c r="D67" s="80"/>
      <c r="E67" s="80"/>
    </row>
    <row r="68" spans="1:5" ht="12" customHeight="1">
      <c r="A68" s="223"/>
      <c r="B68" s="80"/>
      <c r="C68" s="80"/>
      <c r="D68" s="221"/>
      <c r="E68" s="80"/>
    </row>
    <row r="69" spans="1:5" ht="12" customHeight="1">
      <c r="A69" s="223"/>
      <c r="B69" s="221"/>
      <c r="C69" s="221"/>
      <c r="D69" s="221"/>
      <c r="E69" s="9"/>
    </row>
    <row r="70" spans="1:5" ht="12" customHeight="1">
      <c r="A70" s="275"/>
      <c r="B70" s="221"/>
      <c r="C70" s="221"/>
      <c r="D70" s="221"/>
      <c r="E70" s="218"/>
    </row>
    <row r="71" spans="1:5" ht="12" customHeight="1">
      <c r="A71" s="275"/>
      <c r="B71" s="221"/>
      <c r="C71" s="221"/>
      <c r="D71" s="221"/>
      <c r="E71" s="230"/>
    </row>
    <row r="72" spans="1:5" ht="12" customHeight="1">
      <c r="A72" s="275"/>
      <c r="B72" s="219"/>
      <c r="C72" s="291"/>
      <c r="D72" s="291"/>
      <c r="E72" s="230"/>
    </row>
    <row r="73" spans="1:5" ht="12" customHeight="1">
      <c r="A73" s="80"/>
      <c r="B73" s="219"/>
      <c r="C73" s="291"/>
      <c r="D73" s="291"/>
      <c r="E73" s="99"/>
    </row>
    <row r="74" spans="1:5" ht="12" customHeight="1">
      <c r="A74" s="275"/>
      <c r="B74" s="203"/>
      <c r="C74" s="291"/>
      <c r="D74" s="291"/>
      <c r="E74" s="99"/>
    </row>
    <row r="75" spans="1:5" ht="12" customHeight="1">
      <c r="A75" s="275"/>
      <c r="B75" s="219"/>
      <c r="C75" s="203"/>
      <c r="D75" s="292"/>
      <c r="E75" s="230"/>
    </row>
    <row r="76" spans="1:5" ht="11.25" customHeight="1">
      <c r="A76" s="275"/>
      <c r="B76" s="219"/>
      <c r="C76" s="291"/>
      <c r="D76" s="292"/>
      <c r="E76" s="230"/>
    </row>
    <row r="77" spans="1:5" ht="11.25" customHeight="1">
      <c r="A77" s="275"/>
      <c r="B77" s="219"/>
      <c r="C77" s="291"/>
      <c r="D77" s="292"/>
      <c r="E77" s="230"/>
    </row>
    <row r="78" spans="1:5" ht="11.25" customHeight="1">
      <c r="A78" s="80"/>
      <c r="B78" s="275"/>
      <c r="C78" s="80"/>
      <c r="D78" s="221"/>
      <c r="E78" s="218"/>
    </row>
    <row r="79" spans="1:5" ht="12" customHeight="1">
      <c r="A79" s="275"/>
      <c r="B79" s="80"/>
      <c r="C79" s="80"/>
      <c r="D79" s="221"/>
      <c r="E79" s="218"/>
    </row>
    <row r="80" spans="1:5" ht="12" customHeight="1">
      <c r="A80" s="275"/>
      <c r="B80" s="80"/>
      <c r="C80" s="80"/>
      <c r="D80" s="195"/>
      <c r="E80" s="202"/>
    </row>
    <row r="81" spans="1:5" ht="11.25" customHeight="1">
      <c r="A81" s="275"/>
      <c r="B81" s="80"/>
      <c r="C81" s="80"/>
      <c r="D81" s="195"/>
      <c r="E81" s="202"/>
    </row>
    <row r="82" spans="1:5" ht="11.25" customHeight="1">
      <c r="A82" s="275"/>
      <c r="B82" s="80"/>
      <c r="C82" s="80"/>
      <c r="D82" s="195"/>
      <c r="E82" s="202"/>
    </row>
    <row r="83" spans="1:5" ht="11.25" customHeight="1">
      <c r="A83" s="80"/>
      <c r="B83" s="293"/>
      <c r="C83" s="80"/>
      <c r="D83" s="294"/>
      <c r="E83" s="218"/>
    </row>
    <row r="84" spans="1:5" ht="24.75" customHeight="1">
      <c r="A84" s="80"/>
      <c r="B84" s="80"/>
      <c r="C84" s="293"/>
      <c r="D84" s="294"/>
      <c r="E84" s="218"/>
    </row>
    <row r="85" spans="1:5" ht="12" customHeight="1">
      <c r="A85" s="80"/>
      <c r="B85" s="80"/>
      <c r="C85" s="293"/>
      <c r="D85" s="273"/>
      <c r="E85" s="202"/>
    </row>
    <row r="86" spans="1:5" ht="11.25" customHeight="1">
      <c r="A86" s="80"/>
      <c r="B86" s="80"/>
      <c r="C86" s="293"/>
      <c r="D86" s="273"/>
      <c r="E86" s="202"/>
    </row>
    <row r="87" spans="1:5" ht="11.25" customHeight="1">
      <c r="A87" s="80"/>
      <c r="B87" s="80"/>
      <c r="C87" s="293"/>
      <c r="D87" s="273"/>
      <c r="E87" s="202"/>
    </row>
    <row r="88" spans="1:5" ht="11.25" customHeight="1">
      <c r="A88" s="80"/>
      <c r="B88" s="80"/>
      <c r="C88" s="293"/>
      <c r="D88" s="294"/>
      <c r="E88" s="218"/>
    </row>
    <row r="89" spans="1:5" ht="12" customHeight="1">
      <c r="A89" s="80"/>
      <c r="B89" s="80"/>
      <c r="C89" s="293"/>
      <c r="D89" s="273"/>
      <c r="E89" s="202"/>
    </row>
    <row r="90" spans="1:5" ht="11.25" customHeight="1">
      <c r="A90" s="80"/>
      <c r="B90" s="80"/>
      <c r="C90" s="293"/>
      <c r="D90" s="273"/>
      <c r="E90" s="202"/>
    </row>
    <row r="91" spans="1:5" ht="11.25" customHeight="1">
      <c r="A91" s="80"/>
      <c r="B91" s="80"/>
      <c r="C91" s="293"/>
      <c r="D91" s="273"/>
      <c r="E91" s="202"/>
    </row>
    <row r="92" spans="1:5" ht="11.25" customHeight="1">
      <c r="A92" s="80"/>
      <c r="B92" s="80"/>
      <c r="C92" s="293"/>
      <c r="D92" s="294"/>
      <c r="E92" s="218"/>
    </row>
    <row r="93" spans="1:5" ht="12" customHeight="1">
      <c r="A93" s="80"/>
      <c r="B93" s="80"/>
      <c r="C93" s="293"/>
      <c r="D93" s="294"/>
      <c r="E93" s="218"/>
    </row>
    <row r="94" spans="1:5" ht="12" customHeight="1">
      <c r="A94" s="80"/>
      <c r="B94" s="80"/>
      <c r="C94" s="293"/>
      <c r="D94" s="273"/>
      <c r="E94" s="202"/>
    </row>
    <row r="95" spans="1:5" ht="11.25" customHeight="1">
      <c r="A95" s="80"/>
      <c r="B95" s="80"/>
      <c r="C95" s="293"/>
      <c r="D95" s="273"/>
      <c r="E95" s="202"/>
    </row>
    <row r="96" spans="1:5" ht="11.25" customHeight="1">
      <c r="A96" s="80"/>
      <c r="B96" s="80"/>
      <c r="C96" s="293"/>
      <c r="D96" s="273"/>
      <c r="E96" s="202"/>
    </row>
    <row r="97" spans="1:5" ht="11.25" customHeight="1">
      <c r="A97" s="80"/>
      <c r="B97" s="293"/>
      <c r="C97" s="80"/>
      <c r="D97" s="221"/>
      <c r="E97" s="218"/>
    </row>
    <row r="98" spans="1:5" ht="12" customHeight="1">
      <c r="A98" s="80"/>
      <c r="B98" s="293"/>
      <c r="C98" s="80"/>
      <c r="D98" s="221"/>
      <c r="E98" s="218"/>
    </row>
    <row r="99" spans="1:5" ht="12" customHeight="1">
      <c r="A99" s="80"/>
      <c r="B99" s="293"/>
      <c r="C99" s="80"/>
      <c r="D99" s="221"/>
      <c r="E99" s="218"/>
    </row>
    <row r="100" spans="1:5" ht="12" customHeight="1">
      <c r="A100" s="80"/>
      <c r="B100" s="293"/>
      <c r="C100" s="80"/>
      <c r="D100" s="195"/>
      <c r="E100" s="202"/>
    </row>
    <row r="101" spans="1:5" ht="11.25" customHeight="1">
      <c r="A101" s="80"/>
      <c r="B101" s="293"/>
      <c r="C101" s="80"/>
      <c r="D101" s="195"/>
      <c r="E101" s="218"/>
    </row>
    <row r="102" spans="1:5" ht="11.25" customHeight="1">
      <c r="A102" s="80"/>
      <c r="B102" s="293"/>
      <c r="C102" s="80"/>
      <c r="D102" s="195"/>
      <c r="E102" s="218"/>
    </row>
    <row r="103" spans="1:5" ht="12" customHeight="1">
      <c r="A103" s="80"/>
      <c r="B103" s="80"/>
      <c r="C103" s="293"/>
      <c r="D103" s="295"/>
      <c r="E103" s="218"/>
    </row>
    <row r="104" spans="1:5" ht="12" customHeight="1">
      <c r="A104" s="80"/>
      <c r="B104" s="80"/>
      <c r="C104" s="293"/>
      <c r="D104" s="296"/>
      <c r="E104" s="202"/>
    </row>
    <row r="105" spans="1:5" ht="11.25" customHeight="1">
      <c r="A105" s="80"/>
      <c r="B105" s="80"/>
      <c r="C105" s="293"/>
      <c r="D105" s="296"/>
      <c r="E105" s="202"/>
    </row>
    <row r="106" spans="1:5" ht="11.25" customHeight="1">
      <c r="A106" s="80"/>
      <c r="B106" s="80"/>
      <c r="C106" s="293"/>
      <c r="D106" s="296"/>
      <c r="E106" s="202"/>
    </row>
    <row r="107" spans="1:5" ht="11.25" customHeight="1">
      <c r="A107" s="80"/>
      <c r="B107" s="80"/>
      <c r="C107" s="80"/>
      <c r="D107" s="221"/>
      <c r="E107" s="218"/>
    </row>
    <row r="108" spans="1:5" ht="12" customHeight="1">
      <c r="A108" s="80"/>
      <c r="B108" s="80"/>
      <c r="C108" s="80"/>
      <c r="D108" s="195"/>
      <c r="E108" s="202"/>
    </row>
    <row r="109" spans="1:5" ht="11.25" customHeight="1">
      <c r="A109" s="80"/>
      <c r="B109" s="80"/>
      <c r="C109" s="80"/>
      <c r="D109" s="195"/>
      <c r="E109" s="202"/>
    </row>
    <row r="110" spans="1:5" ht="11.25" customHeight="1">
      <c r="A110" s="80"/>
      <c r="B110" s="80"/>
      <c r="C110" s="80"/>
      <c r="D110" s="195"/>
      <c r="E110" s="202"/>
    </row>
    <row r="111" spans="1:5" ht="11.25" customHeight="1">
      <c r="A111" s="80"/>
      <c r="B111" s="80"/>
      <c r="C111" s="80"/>
      <c r="D111" s="221"/>
      <c r="E111" s="218"/>
    </row>
    <row r="112" spans="1:5" ht="12" customHeight="1">
      <c r="A112" s="80"/>
      <c r="B112" s="80"/>
      <c r="C112" s="80"/>
      <c r="D112" s="195"/>
      <c r="E112" s="202"/>
    </row>
    <row r="113" spans="1:5" ht="11.25" customHeight="1">
      <c r="A113" s="80"/>
      <c r="B113" s="80"/>
      <c r="C113" s="80"/>
      <c r="D113" s="195"/>
      <c r="E113" s="202"/>
    </row>
    <row r="114" spans="1:5" ht="11.25" customHeight="1">
      <c r="A114" s="80"/>
      <c r="B114" s="80"/>
      <c r="C114" s="80"/>
      <c r="D114" s="195"/>
      <c r="E114" s="202"/>
    </row>
    <row r="115" spans="1:5" ht="11.25" customHeight="1">
      <c r="A115" s="4"/>
      <c r="B115" s="80"/>
      <c r="C115" s="80"/>
      <c r="D115" s="4"/>
      <c r="E115" s="218"/>
    </row>
    <row r="116" spans="1:5" ht="12" customHeight="1">
      <c r="A116" s="4"/>
      <c r="B116" s="80"/>
      <c r="C116" s="80"/>
      <c r="D116" s="223"/>
      <c r="E116" s="202"/>
    </row>
    <row r="117" spans="1:5" ht="11.25" customHeight="1">
      <c r="A117" s="4"/>
      <c r="B117" s="80"/>
      <c r="C117" s="80"/>
      <c r="D117" s="223"/>
      <c r="E117" s="202"/>
    </row>
    <row r="118" spans="1:5" ht="11.25" customHeight="1">
      <c r="A118" s="4"/>
      <c r="B118" s="80"/>
      <c r="C118" s="80"/>
      <c r="D118" s="223"/>
      <c r="E118" s="202"/>
    </row>
    <row r="119" spans="1:5" ht="11.25" customHeight="1">
      <c r="A119" s="4"/>
      <c r="B119" s="80"/>
      <c r="C119" s="80"/>
      <c r="D119" s="221"/>
      <c r="E119" s="218"/>
    </row>
    <row r="120" spans="1:5" ht="11.25" customHeight="1">
      <c r="A120" s="9"/>
      <c r="B120" s="80"/>
      <c r="C120" s="80"/>
      <c r="D120" s="221"/>
      <c r="E120" s="99"/>
    </row>
    <row r="121" spans="1:5" ht="12" customHeight="1">
      <c r="A121" s="9"/>
      <c r="B121" s="80"/>
      <c r="C121" s="80"/>
      <c r="D121" s="223"/>
      <c r="E121" s="230"/>
    </row>
    <row r="122" spans="1:5" ht="11.25" customHeight="1">
      <c r="A122" s="9"/>
      <c r="B122" s="80"/>
      <c r="C122" s="80"/>
      <c r="D122" s="223"/>
      <c r="E122" s="230"/>
    </row>
    <row r="123" spans="1:5" ht="11.25" customHeight="1">
      <c r="A123" s="9"/>
      <c r="B123" s="9"/>
      <c r="C123" s="9"/>
      <c r="D123" s="223"/>
      <c r="E123" s="9"/>
    </row>
    <row r="124" spans="1:5" ht="11.25" customHeight="1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4.25">
      <c r="A133" s="9"/>
      <c r="B133" s="221"/>
      <c r="C133" s="299"/>
      <c r="D133" s="299"/>
      <c r="E133" s="9"/>
    </row>
    <row r="134" spans="1:5" ht="12.75">
      <c r="A134" s="9"/>
      <c r="B134" s="302"/>
      <c r="C134" s="302"/>
      <c r="D134" s="302"/>
      <c r="E134" s="9"/>
    </row>
    <row r="135" spans="1:5" ht="12.75">
      <c r="A135" s="9"/>
      <c r="B135" s="4"/>
      <c r="C135" s="80"/>
      <c r="D135" s="80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80"/>
      <c r="B137" s="4"/>
      <c r="C137" s="203"/>
      <c r="D137" s="80"/>
      <c r="E137" s="80"/>
    </row>
    <row r="138" spans="1:5" ht="12.75">
      <c r="A138" s="80"/>
      <c r="B138" s="80"/>
      <c r="C138" s="80"/>
      <c r="D138" s="223"/>
      <c r="E138" s="9"/>
    </row>
    <row r="139" spans="1:5" ht="12.75">
      <c r="A139" s="80"/>
      <c r="B139" s="80"/>
      <c r="C139" s="80"/>
      <c r="D139" s="221"/>
      <c r="E139" s="4"/>
    </row>
    <row r="140" spans="1:5" ht="15">
      <c r="A140" s="275"/>
      <c r="B140" s="221"/>
      <c r="C140" s="80"/>
      <c r="D140" s="221"/>
      <c r="E140" s="9"/>
    </row>
    <row r="141" spans="1:5" ht="12.75">
      <c r="A141" s="80"/>
      <c r="B141" s="9"/>
      <c r="C141" s="221"/>
      <c r="D141" s="4"/>
      <c r="E141" s="9"/>
    </row>
    <row r="142" spans="1:5" ht="12.75">
      <c r="A142" s="80"/>
      <c r="B142" s="223"/>
      <c r="C142" s="221"/>
      <c r="D142" s="219"/>
      <c r="E142" s="4"/>
    </row>
    <row r="143" spans="1:5" ht="15">
      <c r="A143" s="80"/>
      <c r="B143" s="80"/>
      <c r="C143" s="275"/>
      <c r="D143" s="221"/>
      <c r="E143" s="4"/>
    </row>
    <row r="144" spans="1:5" ht="15">
      <c r="A144" s="4"/>
      <c r="B144" s="80"/>
      <c r="C144" s="275"/>
      <c r="D144" s="221"/>
      <c r="E144" s="4"/>
    </row>
    <row r="145" spans="1:5" ht="12.75">
      <c r="A145" s="4"/>
      <c r="B145" s="80"/>
      <c r="C145" s="80"/>
      <c r="D145" s="195"/>
      <c r="E145" s="223"/>
    </row>
    <row r="146" spans="1:5" ht="12.75">
      <c r="A146" s="4"/>
      <c r="B146" s="80"/>
      <c r="C146" s="80"/>
      <c r="D146" s="195"/>
      <c r="E146" s="4"/>
    </row>
    <row r="147" spans="1:5" ht="12.75">
      <c r="A147" s="4"/>
      <c r="B147" s="80"/>
      <c r="C147" s="80"/>
      <c r="D147" s="195"/>
      <c r="E147" s="4"/>
    </row>
    <row r="148" spans="1:5" ht="12.75">
      <c r="A148" s="80"/>
      <c r="B148" s="9"/>
      <c r="C148" s="9"/>
      <c r="D148" s="221"/>
      <c r="E148" s="99"/>
    </row>
    <row r="149" spans="1:5" ht="12.75">
      <c r="A149" s="9"/>
      <c r="B149" s="80"/>
      <c r="C149" s="9"/>
      <c r="D149" s="221"/>
      <c r="E149" s="99"/>
    </row>
    <row r="150" spans="1:5" ht="12.75">
      <c r="A150" s="9"/>
      <c r="B150" s="9"/>
      <c r="C150" s="80"/>
      <c r="D150" s="195"/>
      <c r="E150" s="276"/>
    </row>
    <row r="151" spans="1:5" ht="12.75">
      <c r="A151" s="9"/>
      <c r="B151" s="9"/>
      <c r="C151" s="9"/>
      <c r="D151" s="195"/>
      <c r="E151" s="9"/>
    </row>
    <row r="152" spans="1:5" ht="12.75">
      <c r="A152" s="9"/>
      <c r="B152" s="9"/>
      <c r="C152" s="9"/>
      <c r="D152" s="195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221"/>
      <c r="C154" s="221"/>
      <c r="D154" s="223"/>
      <c r="E154" s="9"/>
    </row>
    <row r="155" spans="1:5" ht="12.75">
      <c r="A155" s="223"/>
      <c r="B155" s="4"/>
      <c r="C155" s="223"/>
      <c r="D155" s="223"/>
      <c r="E155" s="9"/>
    </row>
    <row r="156" spans="1:5" ht="15.75">
      <c r="A156" s="9"/>
      <c r="B156" s="9"/>
      <c r="C156" s="49"/>
      <c r="D156" s="7"/>
      <c r="E156" s="300"/>
    </row>
    <row r="157" spans="1:5" ht="12.75">
      <c r="A157" s="9"/>
      <c r="B157" s="9"/>
      <c r="C157" s="9"/>
      <c r="D157" s="9"/>
      <c r="E157" s="9"/>
    </row>
    <row r="158" spans="1:5" ht="12.75">
      <c r="A158" s="80"/>
      <c r="B158" s="80"/>
      <c r="C158" s="203"/>
      <c r="D158" s="4"/>
      <c r="E158" s="80"/>
    </row>
    <row r="159" spans="1:5" ht="12.75">
      <c r="A159" s="80"/>
      <c r="B159" s="80"/>
      <c r="C159" s="203"/>
      <c r="D159" s="80"/>
      <c r="E159" s="4"/>
    </row>
    <row r="160" spans="1:5" ht="12.75">
      <c r="A160" s="9"/>
      <c r="B160" s="9"/>
      <c r="C160" s="4"/>
      <c r="D160" s="4"/>
      <c r="E160" s="9"/>
    </row>
    <row r="161" spans="1:5" ht="12.75">
      <c r="A161" s="9"/>
      <c r="B161" s="9"/>
      <c r="C161" s="4"/>
      <c r="D161" s="4"/>
      <c r="E161" s="218"/>
    </row>
    <row r="162" spans="1:5" ht="12.75">
      <c r="A162" s="9"/>
      <c r="B162" s="9"/>
      <c r="C162" s="219"/>
      <c r="D162" s="219"/>
      <c r="E162" s="9"/>
    </row>
    <row r="163" spans="1:5" ht="15">
      <c r="A163" s="4"/>
      <c r="B163" s="275"/>
      <c r="C163" s="4"/>
      <c r="D163" s="221"/>
      <c r="E163" s="99"/>
    </row>
    <row r="164" spans="1:5" ht="15">
      <c r="A164" s="223"/>
      <c r="B164" s="80"/>
      <c r="C164" s="275"/>
      <c r="D164" s="221"/>
      <c r="E164" s="218"/>
    </row>
    <row r="165" spans="1:5" ht="12.75">
      <c r="A165" s="223"/>
      <c r="B165" s="223"/>
      <c r="C165" s="80"/>
      <c r="D165" s="223"/>
      <c r="E165" s="202"/>
    </row>
    <row r="166" spans="1:5" ht="12.75">
      <c r="A166" s="4"/>
      <c r="B166" s="223"/>
      <c r="C166" s="80"/>
      <c r="D166" s="195"/>
      <c r="E166" s="230"/>
    </row>
    <row r="167" spans="1:5" ht="12.75">
      <c r="A167" s="4"/>
      <c r="B167" s="223"/>
      <c r="C167" s="80"/>
      <c r="D167" s="195"/>
      <c r="E167" s="230"/>
    </row>
    <row r="168" spans="1:5" ht="12.75">
      <c r="A168" s="4"/>
      <c r="B168" s="223"/>
      <c r="C168" s="80"/>
      <c r="D168" s="221"/>
      <c r="E168" s="99"/>
    </row>
    <row r="169" spans="1:5" ht="12.75">
      <c r="A169" s="4"/>
      <c r="B169" s="223"/>
      <c r="C169" s="80"/>
      <c r="D169" s="221"/>
      <c r="E169" s="230"/>
    </row>
    <row r="170" spans="1:5" ht="12.75">
      <c r="A170" s="4"/>
      <c r="B170" s="4"/>
      <c r="C170" s="80"/>
      <c r="D170" s="221"/>
      <c r="E170" s="99"/>
    </row>
    <row r="171" spans="1:5" ht="12.75">
      <c r="A171" s="4"/>
      <c r="B171" s="4"/>
      <c r="C171" s="80"/>
      <c r="D171" s="195"/>
      <c r="E171" s="230"/>
    </row>
    <row r="172" spans="1:5" ht="12.75">
      <c r="A172" s="4"/>
      <c r="B172" s="4"/>
      <c r="C172" s="80"/>
      <c r="D172" s="195"/>
      <c r="E172" s="230"/>
    </row>
    <row r="173" spans="1:5" ht="12.75">
      <c r="A173" s="4"/>
      <c r="B173" s="4"/>
      <c r="C173" s="80"/>
      <c r="D173" s="195"/>
      <c r="E173" s="230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4"/>
      <c r="E177" s="202"/>
    </row>
    <row r="178" spans="1:5" ht="12.75">
      <c r="A178" s="9"/>
      <c r="B178" s="9"/>
      <c r="C178" s="9"/>
      <c r="D178" s="4"/>
      <c r="E178" s="276"/>
    </row>
    <row r="179" spans="1:5" ht="12.75">
      <c r="A179" s="9"/>
      <c r="B179" s="9"/>
      <c r="C179" s="9"/>
      <c r="D179" s="4"/>
      <c r="E179" s="218"/>
    </row>
    <row r="180" spans="1:5" ht="12.75">
      <c r="A180" s="9"/>
      <c r="B180" s="9"/>
      <c r="C180" s="9"/>
      <c r="D180" s="9"/>
      <c r="E180" s="9"/>
    </row>
  </sheetData>
  <mergeCells count="1">
    <mergeCell ref="B134:D13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100" customWidth="1"/>
    <col min="2" max="2" width="7.25390625" style="101" customWidth="1"/>
    <col min="3" max="3" width="43.125" style="100" customWidth="1"/>
    <col min="4" max="4" width="21.625" style="102" customWidth="1"/>
    <col min="5" max="5" width="12.625" style="100" customWidth="1"/>
    <col min="6" max="6" width="12.375" style="100" customWidth="1"/>
    <col min="7" max="7" width="14.625" style="100" customWidth="1"/>
    <col min="8" max="8" width="10.75390625" style="100" customWidth="1"/>
    <col min="9" max="11" width="9.625" style="100" customWidth="1"/>
    <col min="12" max="12" width="11.125" style="100" customWidth="1"/>
    <col min="13" max="13" width="9.125" style="100" customWidth="1"/>
    <col min="14" max="16384" width="9.125" style="102" customWidth="1"/>
  </cols>
  <sheetData>
    <row r="1" ht="12.75">
      <c r="D1" s="269" t="s">
        <v>140</v>
      </c>
    </row>
    <row r="2" ht="12.75">
      <c r="D2" s="268" t="s">
        <v>138</v>
      </c>
    </row>
    <row r="3" ht="12.75">
      <c r="D3" s="268" t="s">
        <v>135</v>
      </c>
    </row>
    <row r="4" ht="12.75">
      <c r="D4" s="268" t="s">
        <v>136</v>
      </c>
    </row>
    <row r="5" ht="12.75">
      <c r="D5" s="269"/>
    </row>
    <row r="6" spans="1:13" ht="26.25" thickBot="1">
      <c r="A6" s="103"/>
      <c r="B6" s="104"/>
      <c r="C6" s="105" t="s">
        <v>121</v>
      </c>
      <c r="D6" s="106"/>
      <c r="M6" s="102"/>
    </row>
    <row r="7" spans="1:4" ht="12.75" customHeight="1">
      <c r="A7" s="107" t="s">
        <v>37</v>
      </c>
      <c r="B7" s="108" t="s">
        <v>38</v>
      </c>
      <c r="C7" s="109" t="s">
        <v>5</v>
      </c>
      <c r="D7" s="110" t="s">
        <v>1</v>
      </c>
    </row>
    <row r="8" spans="1:4" ht="13.5" thickBot="1">
      <c r="A8" s="111"/>
      <c r="B8" s="112"/>
      <c r="C8" s="113"/>
      <c r="D8" s="114" t="s">
        <v>123</v>
      </c>
    </row>
    <row r="9" spans="1:4" ht="13.5" thickBot="1">
      <c r="A9" s="115"/>
      <c r="B9" s="116"/>
      <c r="C9" s="117" t="s">
        <v>39</v>
      </c>
      <c r="D9" s="118">
        <f>SUM(D10,D13,D17,D20,D24,D28,D32,D34,D37,D39,D46,D50,D58,D60,D63,D70,D74)</f>
        <v>23578955</v>
      </c>
    </row>
    <row r="10" spans="1:4" ht="13.5" thickBot="1">
      <c r="A10" s="119" t="s">
        <v>40</v>
      </c>
      <c r="B10" s="120"/>
      <c r="C10" s="121" t="s">
        <v>41</v>
      </c>
      <c r="D10" s="122">
        <f>SUM(D11:D12)</f>
        <v>610</v>
      </c>
    </row>
    <row r="11" spans="1:4" ht="12.75">
      <c r="A11" s="123"/>
      <c r="B11" s="124" t="s">
        <v>42</v>
      </c>
      <c r="C11" s="125" t="s">
        <v>43</v>
      </c>
      <c r="D11" s="126">
        <v>610</v>
      </c>
    </row>
    <row r="12" spans="1:4" ht="13.5" thickBot="1">
      <c r="A12" s="127"/>
      <c r="B12" s="128" t="s">
        <v>44</v>
      </c>
      <c r="C12" s="129" t="s">
        <v>45</v>
      </c>
      <c r="D12" s="130"/>
    </row>
    <row r="13" spans="1:4" ht="13.5" thickBot="1">
      <c r="A13" s="131">
        <v>600</v>
      </c>
      <c r="B13" s="104"/>
      <c r="C13" s="105" t="s">
        <v>46</v>
      </c>
      <c r="D13" s="132">
        <f>SUM(D14:D16)</f>
        <v>1313304</v>
      </c>
    </row>
    <row r="14" spans="1:4" ht="12.75">
      <c r="A14" s="133"/>
      <c r="B14" s="134">
        <v>60004</v>
      </c>
      <c r="C14" s="125" t="s">
        <v>47</v>
      </c>
      <c r="D14" s="126">
        <v>1123304</v>
      </c>
    </row>
    <row r="15" spans="1:4" ht="12.75">
      <c r="A15" s="127"/>
      <c r="B15" s="135">
        <v>60014</v>
      </c>
      <c r="C15" s="136" t="s">
        <v>48</v>
      </c>
      <c r="D15" s="137">
        <v>60000</v>
      </c>
    </row>
    <row r="16" spans="1:4" ht="13.5" thickBot="1">
      <c r="A16" s="127"/>
      <c r="B16" s="128">
        <v>60016</v>
      </c>
      <c r="C16" s="129" t="s">
        <v>49</v>
      </c>
      <c r="D16" s="130">
        <v>130000</v>
      </c>
    </row>
    <row r="17" spans="1:4" ht="13.5" thickBot="1">
      <c r="A17" s="131">
        <v>700</v>
      </c>
      <c r="B17" s="138"/>
      <c r="C17" s="105" t="s">
        <v>50</v>
      </c>
      <c r="D17" s="132">
        <f>SUM(D18:D19)</f>
        <v>650000</v>
      </c>
    </row>
    <row r="18" spans="1:4" ht="12.75">
      <c r="A18" s="133"/>
      <c r="B18" s="134">
        <v>70001</v>
      </c>
      <c r="C18" s="125" t="s">
        <v>51</v>
      </c>
      <c r="D18" s="126">
        <v>200000</v>
      </c>
    </row>
    <row r="19" spans="1:4" ht="13.5" thickBot="1">
      <c r="A19" s="127"/>
      <c r="B19" s="128">
        <v>70005</v>
      </c>
      <c r="C19" s="129" t="s">
        <v>52</v>
      </c>
      <c r="D19" s="130">
        <v>450000</v>
      </c>
    </row>
    <row r="20" spans="1:4" ht="13.5" thickBot="1">
      <c r="A20" s="139">
        <v>710</v>
      </c>
      <c r="B20" s="138"/>
      <c r="C20" s="105" t="s">
        <v>53</v>
      </c>
      <c r="D20" s="132">
        <f>SUM(D21,D22,D23)</f>
        <v>67507</v>
      </c>
    </row>
    <row r="21" spans="1:4" ht="12.75">
      <c r="A21" s="127"/>
      <c r="B21" s="134">
        <v>71004</v>
      </c>
      <c r="C21" s="125" t="s">
        <v>54</v>
      </c>
      <c r="D21" s="126">
        <v>11000</v>
      </c>
    </row>
    <row r="22" spans="1:4" ht="22.5">
      <c r="A22" s="127"/>
      <c r="B22" s="135">
        <v>71013</v>
      </c>
      <c r="C22" s="136" t="s">
        <v>55</v>
      </c>
      <c r="D22" s="137">
        <v>27382</v>
      </c>
    </row>
    <row r="23" spans="1:4" ht="13.5" thickBot="1">
      <c r="A23" s="127"/>
      <c r="B23" s="128">
        <v>71035</v>
      </c>
      <c r="C23" s="129" t="s">
        <v>56</v>
      </c>
      <c r="D23" s="130">
        <v>29125</v>
      </c>
    </row>
    <row r="24" spans="1:4" ht="13.5" thickBot="1">
      <c r="A24" s="131">
        <v>750</v>
      </c>
      <c r="B24" s="138"/>
      <c r="C24" s="105" t="s">
        <v>13</v>
      </c>
      <c r="D24" s="132">
        <f>SUM(D25:D27)</f>
        <v>3153736</v>
      </c>
    </row>
    <row r="25" spans="1:4" ht="12.75">
      <c r="A25" s="133"/>
      <c r="B25" s="134">
        <v>75022</v>
      </c>
      <c r="C25" s="125" t="s">
        <v>57</v>
      </c>
      <c r="D25" s="126">
        <v>82321</v>
      </c>
    </row>
    <row r="26" spans="1:4" ht="12.75">
      <c r="A26" s="127"/>
      <c r="B26" s="135">
        <v>75023</v>
      </c>
      <c r="C26" s="136" t="s">
        <v>58</v>
      </c>
      <c r="D26" s="137">
        <v>2939065</v>
      </c>
    </row>
    <row r="27" spans="1:4" ht="13.5" thickBot="1">
      <c r="A27" s="127"/>
      <c r="B27" s="128">
        <v>75095</v>
      </c>
      <c r="C27" s="129" t="s">
        <v>59</v>
      </c>
      <c r="D27" s="130">
        <v>132350</v>
      </c>
    </row>
    <row r="28" spans="1:4" ht="13.5" thickBot="1">
      <c r="A28" s="139">
        <v>754</v>
      </c>
      <c r="B28" s="138"/>
      <c r="C28" s="140" t="s">
        <v>15</v>
      </c>
      <c r="D28" s="132">
        <f>SUM(D29:D31)</f>
        <v>471830</v>
      </c>
    </row>
    <row r="29" spans="1:4" ht="12.75">
      <c r="A29" s="127"/>
      <c r="B29" s="134">
        <v>75412</v>
      </c>
      <c r="C29" s="125" t="s">
        <v>60</v>
      </c>
      <c r="D29" s="126">
        <v>15975</v>
      </c>
    </row>
    <row r="30" spans="1:4" ht="12.75">
      <c r="A30" s="127"/>
      <c r="B30" s="135">
        <v>75414</v>
      </c>
      <c r="C30" s="136" t="s">
        <v>61</v>
      </c>
      <c r="D30" s="137">
        <v>5815</v>
      </c>
    </row>
    <row r="31" spans="1:4" ht="13.5" thickBot="1">
      <c r="A31" s="127"/>
      <c r="B31" s="128">
        <v>75416</v>
      </c>
      <c r="C31" s="129" t="s">
        <v>62</v>
      </c>
      <c r="D31" s="130">
        <v>450040</v>
      </c>
    </row>
    <row r="32" spans="1:4" ht="64.5" thickBot="1">
      <c r="A32" s="139">
        <v>756</v>
      </c>
      <c r="B32" s="141"/>
      <c r="C32" s="142" t="s">
        <v>63</v>
      </c>
      <c r="D32" s="143">
        <f>SUM(D33)</f>
        <v>12000</v>
      </c>
    </row>
    <row r="33" spans="1:4" ht="23.25" thickBot="1">
      <c r="A33" s="127"/>
      <c r="B33" s="144">
        <v>75647</v>
      </c>
      <c r="C33" s="129" t="s">
        <v>64</v>
      </c>
      <c r="D33" s="130">
        <v>12000</v>
      </c>
    </row>
    <row r="34" spans="1:4" ht="13.5" thickBot="1">
      <c r="A34" s="139">
        <v>757</v>
      </c>
      <c r="B34" s="120"/>
      <c r="C34" s="121" t="s">
        <v>65</v>
      </c>
      <c r="D34" s="122">
        <f>SUM(D35,D36)</f>
        <v>93798</v>
      </c>
    </row>
    <row r="35" spans="1:4" ht="12.75">
      <c r="A35" s="127"/>
      <c r="B35" s="134">
        <v>75702</v>
      </c>
      <c r="C35" s="125" t="s">
        <v>66</v>
      </c>
      <c r="D35" s="126">
        <v>93798</v>
      </c>
    </row>
    <row r="36" spans="1:4" ht="13.5" thickBot="1">
      <c r="A36" s="127"/>
      <c r="B36" s="128">
        <v>75704</v>
      </c>
      <c r="C36" s="129" t="s">
        <v>67</v>
      </c>
      <c r="D36" s="130"/>
    </row>
    <row r="37" spans="1:4" ht="13.5" thickBot="1">
      <c r="A37" s="139">
        <v>758</v>
      </c>
      <c r="B37" s="141"/>
      <c r="C37" s="142" t="s">
        <v>68</v>
      </c>
      <c r="D37" s="143">
        <f>SUM(D38)</f>
        <v>0</v>
      </c>
    </row>
    <row r="38" spans="1:4" ht="13.5" thickBot="1">
      <c r="A38" s="127"/>
      <c r="B38" s="145">
        <v>75818</v>
      </c>
      <c r="C38" s="129" t="s">
        <v>69</v>
      </c>
      <c r="D38" s="130"/>
    </row>
    <row r="39" spans="1:4" ht="13.5" thickBot="1">
      <c r="A39" s="131">
        <v>801</v>
      </c>
      <c r="B39" s="120"/>
      <c r="C39" s="121" t="s">
        <v>26</v>
      </c>
      <c r="D39" s="122">
        <f>SUM(D40:D45)</f>
        <v>9328158</v>
      </c>
    </row>
    <row r="40" spans="1:4" ht="12.75">
      <c r="A40" s="133"/>
      <c r="B40" s="134">
        <v>80101</v>
      </c>
      <c r="C40" s="125" t="s">
        <v>70</v>
      </c>
      <c r="D40" s="126">
        <v>3781611</v>
      </c>
    </row>
    <row r="41" spans="1:4" ht="12.75">
      <c r="A41" s="127"/>
      <c r="B41" s="135">
        <v>80104</v>
      </c>
      <c r="C41" s="136" t="s">
        <v>71</v>
      </c>
      <c r="D41" s="137">
        <v>2663631</v>
      </c>
    </row>
    <row r="42" spans="1:4" ht="12.75">
      <c r="A42" s="127"/>
      <c r="B42" s="135">
        <v>80110</v>
      </c>
      <c r="C42" s="136" t="s">
        <v>72</v>
      </c>
      <c r="D42" s="137">
        <v>2817841</v>
      </c>
    </row>
    <row r="43" spans="1:4" ht="12.75">
      <c r="A43" s="127"/>
      <c r="B43" s="135">
        <v>80145</v>
      </c>
      <c r="C43" s="136" t="s">
        <v>73</v>
      </c>
      <c r="D43" s="137"/>
    </row>
    <row r="44" spans="1:4" ht="12.75">
      <c r="A44" s="127"/>
      <c r="B44" s="135">
        <v>80146</v>
      </c>
      <c r="C44" s="136" t="s">
        <v>74</v>
      </c>
      <c r="D44" s="137">
        <v>40075</v>
      </c>
    </row>
    <row r="45" spans="1:4" ht="13.5" thickBot="1">
      <c r="A45" s="127"/>
      <c r="B45" s="128">
        <v>80195</v>
      </c>
      <c r="C45" s="129" t="s">
        <v>59</v>
      </c>
      <c r="D45" s="130">
        <v>25000</v>
      </c>
    </row>
    <row r="46" spans="1:4" ht="13.5" thickBot="1">
      <c r="A46" s="139">
        <v>851</v>
      </c>
      <c r="B46" s="138"/>
      <c r="C46" s="105" t="s">
        <v>75</v>
      </c>
      <c r="D46" s="132">
        <f>SUM(D47:D49)</f>
        <v>408970</v>
      </c>
    </row>
    <row r="47" spans="1:4" ht="12.75">
      <c r="A47" s="127"/>
      <c r="B47" s="134">
        <v>85154</v>
      </c>
      <c r="C47" s="125" t="s">
        <v>76</v>
      </c>
      <c r="D47" s="126">
        <v>381970</v>
      </c>
    </row>
    <row r="48" spans="1:4" ht="12.75">
      <c r="A48" s="127"/>
      <c r="B48" s="135">
        <v>85158</v>
      </c>
      <c r="C48" s="136" t="s">
        <v>77</v>
      </c>
      <c r="D48" s="137">
        <v>10000</v>
      </c>
    </row>
    <row r="49" spans="1:4" ht="13.5" thickBot="1">
      <c r="A49" s="127"/>
      <c r="B49" s="128">
        <v>85195</v>
      </c>
      <c r="C49" s="129" t="s">
        <v>59</v>
      </c>
      <c r="D49" s="130">
        <v>17000</v>
      </c>
    </row>
    <row r="50" spans="1:4" ht="13.5" thickBot="1">
      <c r="A50" s="131">
        <v>852</v>
      </c>
      <c r="B50" s="138"/>
      <c r="C50" s="105" t="s">
        <v>78</v>
      </c>
      <c r="D50" s="132">
        <f>SUM(D51:D57)</f>
        <v>3858100</v>
      </c>
    </row>
    <row r="51" spans="1:4" ht="12.75">
      <c r="A51" s="131"/>
      <c r="B51" s="134">
        <v>85201</v>
      </c>
      <c r="C51" s="125" t="s">
        <v>79</v>
      </c>
      <c r="D51" s="126">
        <v>44200</v>
      </c>
    </row>
    <row r="52" spans="1:4" ht="13.5" thickBot="1">
      <c r="A52" s="146"/>
      <c r="B52" s="128">
        <v>85203</v>
      </c>
      <c r="C52" s="129" t="s">
        <v>80</v>
      </c>
      <c r="D52" s="130">
        <v>526100</v>
      </c>
    </row>
    <row r="53" spans="1:4" ht="12.75">
      <c r="A53" s="133"/>
      <c r="B53" s="134">
        <v>85214</v>
      </c>
      <c r="C53" s="125" t="s">
        <v>81</v>
      </c>
      <c r="D53" s="126">
        <v>637700</v>
      </c>
    </row>
    <row r="54" spans="1:4" ht="12.75">
      <c r="A54" s="127"/>
      <c r="B54" s="135">
        <v>85215</v>
      </c>
      <c r="C54" s="136" t="s">
        <v>82</v>
      </c>
      <c r="D54" s="137">
        <v>1500000</v>
      </c>
    </row>
    <row r="55" spans="1:4" ht="12.75">
      <c r="A55" s="127"/>
      <c r="B55" s="135">
        <v>85219</v>
      </c>
      <c r="C55" s="136" t="s">
        <v>83</v>
      </c>
      <c r="D55" s="137">
        <v>908700</v>
      </c>
    </row>
    <row r="56" spans="1:4" ht="12.75">
      <c r="A56" s="127"/>
      <c r="B56" s="135">
        <v>85228</v>
      </c>
      <c r="C56" s="136" t="s">
        <v>84</v>
      </c>
      <c r="D56" s="137">
        <v>150000</v>
      </c>
    </row>
    <row r="57" spans="1:4" ht="13.5" thickBot="1">
      <c r="A57" s="127"/>
      <c r="B57" s="128">
        <v>85295</v>
      </c>
      <c r="C57" s="129" t="s">
        <v>45</v>
      </c>
      <c r="D57" s="130">
        <v>91400</v>
      </c>
    </row>
    <row r="58" spans="1:4" ht="26.25" thickBot="1">
      <c r="A58" s="139">
        <v>853</v>
      </c>
      <c r="B58" s="141"/>
      <c r="C58" s="142" t="s">
        <v>85</v>
      </c>
      <c r="D58" s="143">
        <f>SUM(D59)</f>
        <v>98910</v>
      </c>
    </row>
    <row r="59" spans="1:4" ht="13.5" thickBot="1">
      <c r="A59" s="127"/>
      <c r="B59" s="144">
        <v>85305</v>
      </c>
      <c r="C59" s="129" t="s">
        <v>86</v>
      </c>
      <c r="D59" s="137">
        <v>98910</v>
      </c>
    </row>
    <row r="60" spans="1:4" ht="13.5" thickBot="1">
      <c r="A60" s="139">
        <v>854</v>
      </c>
      <c r="B60" s="120"/>
      <c r="C60" s="121" t="s">
        <v>32</v>
      </c>
      <c r="D60" s="122">
        <f>SUM(D61:D62)</f>
        <v>967307</v>
      </c>
    </row>
    <row r="61" spans="1:4" ht="12.75">
      <c r="A61" s="127"/>
      <c r="B61" s="134">
        <v>85401</v>
      </c>
      <c r="C61" s="147" t="s">
        <v>87</v>
      </c>
      <c r="D61" s="126">
        <v>765107</v>
      </c>
    </row>
    <row r="62" spans="1:4" ht="13.5" thickBot="1">
      <c r="A62" s="146"/>
      <c r="B62" s="128">
        <v>85412</v>
      </c>
      <c r="C62" s="148" t="s">
        <v>88</v>
      </c>
      <c r="D62" s="130">
        <v>202200</v>
      </c>
    </row>
    <row r="63" spans="1:4" ht="24.75" thickBot="1">
      <c r="A63" s="139">
        <v>900</v>
      </c>
      <c r="B63" s="138"/>
      <c r="C63" s="149" t="s">
        <v>89</v>
      </c>
      <c r="D63" s="132">
        <f>SUM(D64:D69)</f>
        <v>1747900</v>
      </c>
    </row>
    <row r="64" spans="1:4" ht="12.75">
      <c r="A64" s="127"/>
      <c r="B64" s="134">
        <v>90003</v>
      </c>
      <c r="C64" s="147" t="s">
        <v>90</v>
      </c>
      <c r="D64" s="126">
        <v>256700</v>
      </c>
    </row>
    <row r="65" spans="1:4" ht="12.75">
      <c r="A65" s="127"/>
      <c r="B65" s="135">
        <v>90004</v>
      </c>
      <c r="C65" s="150" t="s">
        <v>91</v>
      </c>
      <c r="D65" s="137">
        <v>220000</v>
      </c>
    </row>
    <row r="66" spans="1:4" ht="12.75">
      <c r="A66" s="127"/>
      <c r="B66" s="135">
        <v>90015</v>
      </c>
      <c r="C66" s="150" t="s">
        <v>92</v>
      </c>
      <c r="D66" s="137">
        <v>548700</v>
      </c>
    </row>
    <row r="67" spans="1:4" ht="12.75">
      <c r="A67" s="127"/>
      <c r="B67" s="135">
        <v>90017</v>
      </c>
      <c r="C67" s="150" t="s">
        <v>93</v>
      </c>
      <c r="D67" s="137">
        <v>295000</v>
      </c>
    </row>
    <row r="68" spans="1:4" ht="12.75">
      <c r="A68" s="127"/>
      <c r="B68" s="135">
        <v>90095</v>
      </c>
      <c r="C68" s="150" t="s">
        <v>94</v>
      </c>
      <c r="D68" s="137">
        <v>117000</v>
      </c>
    </row>
    <row r="69" spans="1:4" ht="13.5" thickBot="1">
      <c r="A69" s="127"/>
      <c r="B69" s="128">
        <v>90095</v>
      </c>
      <c r="C69" s="148" t="s">
        <v>95</v>
      </c>
      <c r="D69" s="130">
        <v>310500</v>
      </c>
    </row>
    <row r="70" spans="1:4" ht="13.5" thickBot="1">
      <c r="A70" s="139">
        <v>921</v>
      </c>
      <c r="B70" s="138"/>
      <c r="C70" s="149" t="s">
        <v>96</v>
      </c>
      <c r="D70" s="132">
        <f>SUM(D71:D73)</f>
        <v>773000</v>
      </c>
    </row>
    <row r="71" spans="1:4" ht="12.75">
      <c r="A71" s="127"/>
      <c r="B71" s="134">
        <v>92105</v>
      </c>
      <c r="C71" s="125" t="s">
        <v>97</v>
      </c>
      <c r="D71" s="126">
        <v>175000</v>
      </c>
    </row>
    <row r="72" spans="1:4" ht="12.75">
      <c r="A72" s="127"/>
      <c r="B72" s="135">
        <v>92116</v>
      </c>
      <c r="C72" s="136" t="s">
        <v>98</v>
      </c>
      <c r="D72" s="137">
        <v>598000</v>
      </c>
    </row>
    <row r="73" spans="1:4" ht="13.5" thickBot="1">
      <c r="A73" s="127"/>
      <c r="B73" s="128">
        <v>92120</v>
      </c>
      <c r="C73" s="129" t="s">
        <v>99</v>
      </c>
      <c r="D73" s="130"/>
    </row>
    <row r="74" spans="1:4" ht="13.5" thickBot="1">
      <c r="A74" s="131">
        <v>926</v>
      </c>
      <c r="B74" s="138"/>
      <c r="C74" s="149" t="s">
        <v>35</v>
      </c>
      <c r="D74" s="151">
        <f>SUM(D75,D76)</f>
        <v>633825</v>
      </c>
    </row>
    <row r="75" spans="1:4" ht="12.75">
      <c r="A75" s="133"/>
      <c r="B75" s="134">
        <v>92604</v>
      </c>
      <c r="C75" s="125" t="s">
        <v>100</v>
      </c>
      <c r="D75" s="126">
        <v>497730</v>
      </c>
    </row>
    <row r="76" spans="1:4" ht="13.5" thickBot="1">
      <c r="A76" s="146"/>
      <c r="B76" s="128">
        <v>92695</v>
      </c>
      <c r="C76" s="129" t="s">
        <v>45</v>
      </c>
      <c r="D76" s="130">
        <v>136095</v>
      </c>
    </row>
    <row r="77" spans="1:4" ht="12.75">
      <c r="A77" s="103"/>
      <c r="B77" s="104"/>
      <c r="C77" s="140"/>
      <c r="D77" s="152"/>
    </row>
    <row r="78" spans="1:4" ht="12.75">
      <c r="A78" s="103"/>
      <c r="B78" s="104"/>
      <c r="C78" s="140"/>
      <c r="D78" s="152"/>
    </row>
    <row r="79" spans="1:4" ht="12.75">
      <c r="A79" s="103"/>
      <c r="B79" s="104"/>
      <c r="C79" s="140"/>
      <c r="D79" s="152"/>
    </row>
    <row r="80" spans="1:4" ht="12.75">
      <c r="A80" s="103"/>
      <c r="B80" s="104"/>
      <c r="C80" s="140"/>
      <c r="D80" s="152"/>
    </row>
    <row r="81" spans="1:4" ht="12.75">
      <c r="A81" s="103"/>
      <c r="B81" s="104"/>
      <c r="C81" s="140"/>
      <c r="D81" s="152"/>
    </row>
    <row r="82" spans="1:4" ht="12.75">
      <c r="A82" s="103"/>
      <c r="B82" s="104"/>
      <c r="C82" s="140"/>
      <c r="D82" s="152"/>
    </row>
    <row r="83" spans="1:4" ht="12.75">
      <c r="A83" s="103"/>
      <c r="B83" s="104"/>
      <c r="C83" s="140"/>
      <c r="D83" s="152"/>
    </row>
    <row r="84" spans="1:4" ht="12.75">
      <c r="A84" s="103"/>
      <c r="B84" s="104"/>
      <c r="C84" s="140"/>
      <c r="D84" s="152"/>
    </row>
    <row r="85" spans="1:4" ht="12.75">
      <c r="A85" s="103"/>
      <c r="B85" s="104"/>
      <c r="C85" s="140"/>
      <c r="D85" s="152"/>
    </row>
    <row r="86" spans="1:4" ht="12.75">
      <c r="A86" s="103"/>
      <c r="B86" s="104"/>
      <c r="C86" s="140"/>
      <c r="D86" s="152"/>
    </row>
    <row r="87" spans="1:4" ht="12.75">
      <c r="A87" s="103"/>
      <c r="B87" s="104"/>
      <c r="C87" s="140"/>
      <c r="D87" s="152"/>
    </row>
    <row r="88" spans="1:4" ht="12.75">
      <c r="A88" s="103"/>
      <c r="B88" s="104"/>
      <c r="C88" s="140"/>
      <c r="D88" s="152"/>
    </row>
    <row r="89" spans="1:4" ht="12.75">
      <c r="A89" s="103"/>
      <c r="B89" s="104"/>
      <c r="C89" s="140"/>
      <c r="D89" s="152"/>
    </row>
    <row r="90" spans="1:4" ht="12.75">
      <c r="A90" s="103"/>
      <c r="B90" s="104"/>
      <c r="C90" s="140"/>
      <c r="D90" s="152"/>
    </row>
    <row r="91" spans="1:4" ht="12.75">
      <c r="A91" s="103"/>
      <c r="B91" s="104"/>
      <c r="C91" s="140"/>
      <c r="D91" s="152"/>
    </row>
    <row r="92" spans="1:4" ht="12.75">
      <c r="A92" s="103"/>
      <c r="B92" s="104"/>
      <c r="C92" s="140"/>
      <c r="D92" s="152"/>
    </row>
    <row r="93" spans="1:4" ht="12.75">
      <c r="A93" s="103"/>
      <c r="B93" s="104"/>
      <c r="C93" s="140"/>
      <c r="D93" s="152"/>
    </row>
    <row r="94" spans="1:4" ht="12.75">
      <c r="A94" s="103"/>
      <c r="B94" s="104"/>
      <c r="C94" s="140"/>
      <c r="D94" s="152"/>
    </row>
    <row r="95" spans="1:4" ht="12.75">
      <c r="A95" s="103"/>
      <c r="B95" s="104"/>
      <c r="C95" s="140"/>
      <c r="D95" s="152"/>
    </row>
    <row r="96" spans="1:4" ht="12.75">
      <c r="A96" s="103"/>
      <c r="B96" s="104"/>
      <c r="C96" s="140"/>
      <c r="D96" s="152"/>
    </row>
    <row r="97" spans="1:3" ht="12.75">
      <c r="A97" s="103"/>
      <c r="B97" s="104"/>
      <c r="C97" s="103"/>
    </row>
    <row r="98" spans="1:3" ht="12.75">
      <c r="A98" s="153"/>
      <c r="B98" s="138"/>
      <c r="C98" s="153"/>
    </row>
    <row r="99" spans="1:3" ht="12.75">
      <c r="A99" s="103"/>
      <c r="B99" s="104"/>
      <c r="C99" s="153"/>
    </row>
    <row r="100" spans="1:3" ht="15.75">
      <c r="A100" s="103"/>
      <c r="B100" s="104"/>
      <c r="C100" s="154"/>
    </row>
    <row r="101" spans="1:3" ht="12.75">
      <c r="A101" s="103"/>
      <c r="B101" s="104"/>
      <c r="C101" s="155"/>
    </row>
    <row r="102" spans="1:3" ht="12.75">
      <c r="A102" s="103"/>
      <c r="B102" s="104"/>
      <c r="C102" s="10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625" style="156" customWidth="1"/>
    <col min="2" max="2" width="8.625" style="156" customWidth="1"/>
    <col min="3" max="3" width="5.25390625" style="156" customWidth="1"/>
    <col min="4" max="4" width="53.375" style="156" customWidth="1"/>
    <col min="5" max="5" width="22.00390625" style="156" customWidth="1"/>
    <col min="6" max="15" width="11.375" style="156" customWidth="1"/>
    <col min="16" max="16384" width="9.125" style="156" customWidth="1"/>
  </cols>
  <sheetData>
    <row r="1" ht="12.75">
      <c r="E1" s="270" t="s">
        <v>141</v>
      </c>
    </row>
    <row r="2" ht="12.75">
      <c r="E2" s="268" t="s">
        <v>138</v>
      </c>
    </row>
    <row r="3" ht="12.75">
      <c r="E3" s="268" t="s">
        <v>135</v>
      </c>
    </row>
    <row r="4" ht="12.75">
      <c r="E4" s="268" t="s">
        <v>136</v>
      </c>
    </row>
    <row r="5" spans="3:4" ht="12.75">
      <c r="C5" s="303" t="s">
        <v>124</v>
      </c>
      <c r="D5" s="304"/>
    </row>
    <row r="6" spans="3:4" ht="12.75">
      <c r="C6" s="304"/>
      <c r="D6" s="304"/>
    </row>
    <row r="7" spans="3:4" ht="12.75">
      <c r="C7" s="304"/>
      <c r="D7" s="304"/>
    </row>
    <row r="8" spans="2:4" ht="12.75">
      <c r="B8" s="5" t="s">
        <v>101</v>
      </c>
      <c r="C8" s="158"/>
      <c r="D8" s="7"/>
    </row>
    <row r="9" spans="3:4" ht="13.5" thickBot="1">
      <c r="C9" s="158"/>
      <c r="D9" s="7"/>
    </row>
    <row r="10" spans="1:5" ht="11.25" customHeight="1">
      <c r="A10" s="159"/>
      <c r="B10" s="160"/>
      <c r="C10" s="161"/>
      <c r="D10" s="162"/>
      <c r="E10" s="163"/>
    </row>
    <row r="11" spans="1:5" ht="12" customHeight="1">
      <c r="A11" s="164" t="s">
        <v>2</v>
      </c>
      <c r="B11" s="165" t="s">
        <v>38</v>
      </c>
      <c r="C11" s="166" t="s">
        <v>4</v>
      </c>
      <c r="D11" s="165" t="s">
        <v>5</v>
      </c>
      <c r="E11" s="167" t="s">
        <v>125</v>
      </c>
    </row>
    <row r="12" spans="1:5" ht="11.25" customHeight="1" thickBot="1">
      <c r="A12" s="168"/>
      <c r="B12" s="169"/>
      <c r="C12" s="74"/>
      <c r="D12" s="170"/>
      <c r="E12" s="266">
        <v>2004</v>
      </c>
    </row>
    <row r="13" spans="1:5" s="157" customFormat="1" ht="53.25" customHeight="1" thickBot="1">
      <c r="A13" s="171"/>
      <c r="B13" s="172"/>
      <c r="C13" s="305" t="s">
        <v>102</v>
      </c>
      <c r="D13" s="306"/>
      <c r="E13" s="173">
        <f>SUM(E14,E16,E18)</f>
        <v>712572</v>
      </c>
    </row>
    <row r="14" spans="1:5" ht="17.25" customHeight="1" thickBot="1">
      <c r="A14" s="89">
        <v>750</v>
      </c>
      <c r="B14" s="174"/>
      <c r="C14" s="174"/>
      <c r="D14" s="175" t="s">
        <v>103</v>
      </c>
      <c r="E14" s="176">
        <f>SUM(E15)</f>
        <v>57635</v>
      </c>
    </row>
    <row r="15" spans="1:5" ht="13.5" thickBot="1">
      <c r="A15" s="94"/>
      <c r="B15" s="177">
        <v>75011</v>
      </c>
      <c r="C15" s="178"/>
      <c r="D15" s="179" t="s">
        <v>104</v>
      </c>
      <c r="E15" s="180">
        <v>57635</v>
      </c>
    </row>
    <row r="16" spans="1:5" ht="26.25" thickBot="1">
      <c r="A16" s="89">
        <v>751</v>
      </c>
      <c r="B16" s="181"/>
      <c r="C16" s="79"/>
      <c r="D16" s="182" t="s">
        <v>105</v>
      </c>
      <c r="E16" s="176">
        <f>SUM(E17)</f>
        <v>3085</v>
      </c>
    </row>
    <row r="17" spans="1:5" ht="26.25" thickBot="1">
      <c r="A17" s="94"/>
      <c r="B17" s="177">
        <v>75101</v>
      </c>
      <c r="C17" s="183"/>
      <c r="D17" s="184" t="s">
        <v>106</v>
      </c>
      <c r="E17" s="180">
        <v>3085</v>
      </c>
    </row>
    <row r="18" spans="1:5" ht="13.5" thickBot="1">
      <c r="A18" s="91">
        <v>852</v>
      </c>
      <c r="B18" s="181"/>
      <c r="C18" s="185"/>
      <c r="D18" s="186" t="s">
        <v>107</v>
      </c>
      <c r="E18" s="187">
        <f>SUM(E19:E24)</f>
        <v>651852</v>
      </c>
    </row>
    <row r="19" spans="1:5" ht="25.5">
      <c r="A19" s="91"/>
      <c r="B19" s="188">
        <v>85212</v>
      </c>
      <c r="C19" s="185"/>
      <c r="D19" s="281" t="s">
        <v>133</v>
      </c>
      <c r="E19" s="189">
        <v>4035</v>
      </c>
    </row>
    <row r="20" spans="1:5" ht="41.25" customHeight="1">
      <c r="A20" s="94"/>
      <c r="B20" s="279">
        <v>85213</v>
      </c>
      <c r="C20" s="191"/>
      <c r="D20" s="192" t="s">
        <v>128</v>
      </c>
      <c r="E20" s="193">
        <v>20724</v>
      </c>
    </row>
    <row r="21" spans="1:5" ht="25.5">
      <c r="A21" s="94"/>
      <c r="B21" s="190">
        <v>85214</v>
      </c>
      <c r="C21" s="191"/>
      <c r="D21" s="192" t="s">
        <v>108</v>
      </c>
      <c r="E21" s="193">
        <v>417515</v>
      </c>
    </row>
    <row r="22" spans="1:5" ht="12.75">
      <c r="A22" s="194"/>
      <c r="B22" s="190">
        <v>85216</v>
      </c>
      <c r="C22" s="191"/>
      <c r="D22" s="195" t="s">
        <v>109</v>
      </c>
      <c r="E22" s="193">
        <v>32664</v>
      </c>
    </row>
    <row r="23" spans="1:5" ht="12.75">
      <c r="A23" s="194"/>
      <c r="B23" s="190">
        <v>85219</v>
      </c>
      <c r="C23" s="191"/>
      <c r="D23" s="195" t="s">
        <v>110</v>
      </c>
      <c r="E23" s="193">
        <v>172795</v>
      </c>
    </row>
    <row r="24" spans="1:5" ht="14.25" customHeight="1" thickBot="1">
      <c r="A24" s="196"/>
      <c r="B24" s="197">
        <v>85228</v>
      </c>
      <c r="C24" s="198"/>
      <c r="D24" s="199" t="s">
        <v>31</v>
      </c>
      <c r="E24" s="200">
        <v>4119</v>
      </c>
    </row>
    <row r="25" ht="11.25" customHeight="1"/>
    <row r="26" spans="1:5" ht="12.75">
      <c r="A26" s="80"/>
      <c r="B26" s="80" t="s">
        <v>111</v>
      </c>
      <c r="C26" s="203"/>
      <c r="D26" s="80"/>
      <c r="E26" s="204"/>
    </row>
    <row r="27" spans="1:5" ht="13.5" thickBot="1">
      <c r="A27" s="80"/>
      <c r="B27" s="80"/>
      <c r="C27" s="203"/>
      <c r="D27" s="80"/>
      <c r="E27" s="204"/>
    </row>
    <row r="28" spans="1:5" ht="12.75">
      <c r="A28" s="159"/>
      <c r="B28" s="205"/>
      <c r="C28" s="206"/>
      <c r="D28" s="162"/>
      <c r="E28" s="207"/>
    </row>
    <row r="29" spans="1:5" ht="12.75">
      <c r="A29" s="164" t="s">
        <v>2</v>
      </c>
      <c r="B29" s="208" t="s">
        <v>38</v>
      </c>
      <c r="C29" s="194"/>
      <c r="D29" s="165" t="s">
        <v>5</v>
      </c>
      <c r="E29" s="209" t="s">
        <v>126</v>
      </c>
    </row>
    <row r="30" spans="1:5" ht="13.5" thickBot="1">
      <c r="A30" s="210"/>
      <c r="B30" s="80"/>
      <c r="C30" s="94"/>
      <c r="D30" s="211"/>
      <c r="E30" s="267">
        <v>2004</v>
      </c>
    </row>
    <row r="31" spans="1:5" ht="13.5" thickBot="1">
      <c r="A31" s="212"/>
      <c r="B31" s="213"/>
      <c r="C31" s="307" t="s">
        <v>122</v>
      </c>
      <c r="D31" s="308"/>
      <c r="E31" s="214">
        <f>SUM(E32,E34,E36)</f>
        <v>712572</v>
      </c>
    </row>
    <row r="32" spans="1:5" ht="13.5" thickBot="1">
      <c r="A32" s="89">
        <v>750</v>
      </c>
      <c r="B32" s="174"/>
      <c r="C32" s="174"/>
      <c r="D32" s="175" t="s">
        <v>103</v>
      </c>
      <c r="E32" s="176">
        <f>SUM(E33)</f>
        <v>57635</v>
      </c>
    </row>
    <row r="33" spans="1:5" ht="13.5" thickBot="1">
      <c r="A33" s="94"/>
      <c r="B33" s="177">
        <v>75011</v>
      </c>
      <c r="C33" s="178"/>
      <c r="D33" s="179" t="s">
        <v>104</v>
      </c>
      <c r="E33" s="180">
        <v>57635</v>
      </c>
    </row>
    <row r="34" spans="1:5" ht="26.25" thickBot="1">
      <c r="A34" s="89">
        <v>751</v>
      </c>
      <c r="B34" s="215"/>
      <c r="C34" s="174"/>
      <c r="D34" s="216" t="s">
        <v>105</v>
      </c>
      <c r="E34" s="176">
        <f>SUM(E35)</f>
        <v>3085</v>
      </c>
    </row>
    <row r="35" spans="1:5" ht="26.25" thickBot="1">
      <c r="A35" s="94"/>
      <c r="B35" s="177">
        <v>75101</v>
      </c>
      <c r="C35" s="183"/>
      <c r="D35" s="184" t="s">
        <v>106</v>
      </c>
      <c r="E35" s="180">
        <v>3085</v>
      </c>
    </row>
    <row r="36" spans="1:5" ht="13.5" thickBot="1">
      <c r="A36" s="89">
        <v>852</v>
      </c>
      <c r="B36" s="215"/>
      <c r="C36" s="280"/>
      <c r="D36" s="175" t="s">
        <v>107</v>
      </c>
      <c r="E36" s="176">
        <f>SUM(E37,E38,E39,E40,E41,E42)</f>
        <v>651852</v>
      </c>
    </row>
    <row r="37" spans="1:5" ht="25.5">
      <c r="A37" s="91"/>
      <c r="B37" s="188">
        <v>85212</v>
      </c>
      <c r="C37" s="185"/>
      <c r="D37" s="281" t="s">
        <v>133</v>
      </c>
      <c r="E37" s="189">
        <v>4035</v>
      </c>
    </row>
    <row r="38" spans="1:5" ht="38.25">
      <c r="A38" s="94"/>
      <c r="B38" s="279">
        <v>85213</v>
      </c>
      <c r="C38" s="191"/>
      <c r="D38" s="192" t="s">
        <v>128</v>
      </c>
      <c r="E38" s="193">
        <v>20724</v>
      </c>
    </row>
    <row r="39" spans="1:5" ht="25.5">
      <c r="A39" s="94"/>
      <c r="B39" s="190">
        <v>85214</v>
      </c>
      <c r="C39" s="191"/>
      <c r="D39" s="192" t="s">
        <v>108</v>
      </c>
      <c r="E39" s="193">
        <v>417515</v>
      </c>
    </row>
    <row r="40" spans="1:5" ht="12.75">
      <c r="A40" s="194"/>
      <c r="B40" s="190">
        <v>85216</v>
      </c>
      <c r="C40" s="191"/>
      <c r="D40" s="195" t="s">
        <v>109</v>
      </c>
      <c r="E40" s="193">
        <v>32664</v>
      </c>
    </row>
    <row r="41" spans="1:5" ht="12.75">
      <c r="A41" s="194"/>
      <c r="B41" s="190">
        <v>85219</v>
      </c>
      <c r="C41" s="191"/>
      <c r="D41" s="195" t="s">
        <v>110</v>
      </c>
      <c r="E41" s="193">
        <v>172795</v>
      </c>
    </row>
    <row r="42" spans="1:5" ht="13.5" thickBot="1">
      <c r="A42" s="196"/>
      <c r="B42" s="197">
        <v>85228</v>
      </c>
      <c r="C42" s="198"/>
      <c r="D42" s="199" t="s">
        <v>31</v>
      </c>
      <c r="E42" s="200">
        <v>4119</v>
      </c>
    </row>
    <row r="43" spans="1:5" s="217" customFormat="1" ht="12.75">
      <c r="A43" s="80"/>
      <c r="B43" s="80"/>
      <c r="C43" s="203"/>
      <c r="D43" s="80"/>
      <c r="E43" s="204"/>
    </row>
    <row r="44" spans="3:5" s="201" customFormat="1" ht="12.75">
      <c r="C44" s="4"/>
      <c r="D44" s="4"/>
      <c r="E44" s="204"/>
    </row>
    <row r="45" spans="3:5" s="201" customFormat="1" ht="12.75">
      <c r="C45" s="4"/>
      <c r="D45" s="4"/>
      <c r="E45" s="218"/>
    </row>
    <row r="46" spans="3:5" s="201" customFormat="1" ht="12.75">
      <c r="C46" s="219"/>
      <c r="D46" s="219"/>
      <c r="E46" s="220"/>
    </row>
    <row r="47" spans="1:5" s="201" customFormat="1" ht="12.75">
      <c r="A47" s="4"/>
      <c r="B47" s="80"/>
      <c r="C47" s="4"/>
      <c r="D47" s="221"/>
      <c r="E47" s="99"/>
    </row>
    <row r="48" spans="1:5" s="217" customFormat="1" ht="12.75">
      <c r="A48" s="222"/>
      <c r="B48" s="208"/>
      <c r="C48" s="80"/>
      <c r="D48" s="221"/>
      <c r="E48" s="218"/>
    </row>
    <row r="49" spans="1:5" s="217" customFormat="1" ht="12.75">
      <c r="A49" s="222"/>
      <c r="B49" s="222"/>
      <c r="C49" s="208"/>
      <c r="D49" s="223"/>
      <c r="E49" s="224"/>
    </row>
    <row r="50" spans="1:5" s="217" customFormat="1" ht="12.75">
      <c r="A50" s="4"/>
      <c r="B50" s="222"/>
      <c r="C50" s="208"/>
      <c r="D50" s="225"/>
      <c r="E50" s="226"/>
    </row>
    <row r="51" spans="1:5" s="217" customFormat="1" ht="12.75">
      <c r="A51" s="227"/>
      <c r="B51" s="222"/>
      <c r="C51" s="208"/>
      <c r="D51" s="225"/>
      <c r="E51" s="226"/>
    </row>
    <row r="52" spans="1:5" s="217" customFormat="1" ht="12.75">
      <c r="A52" s="227"/>
      <c r="B52" s="222"/>
      <c r="C52" s="208"/>
      <c r="D52" s="158"/>
      <c r="E52" s="228"/>
    </row>
    <row r="53" spans="1:5" s="217" customFormat="1" ht="12.75">
      <c r="A53" s="227"/>
      <c r="B53" s="222"/>
      <c r="C53" s="208"/>
      <c r="D53" s="158"/>
      <c r="E53" s="226"/>
    </row>
    <row r="54" spans="1:5" s="217" customFormat="1" ht="12.75">
      <c r="A54" s="227"/>
      <c r="B54" s="227"/>
      <c r="C54" s="208"/>
      <c r="D54" s="158"/>
      <c r="E54" s="228"/>
    </row>
    <row r="55" spans="1:5" s="217" customFormat="1" ht="12.75">
      <c r="A55" s="227"/>
      <c r="B55" s="227"/>
      <c r="C55" s="208"/>
      <c r="D55" s="225"/>
      <c r="E55" s="226"/>
    </row>
    <row r="56" spans="1:5" s="217" customFormat="1" ht="12.75">
      <c r="A56" s="227"/>
      <c r="B56" s="227"/>
      <c r="C56" s="208"/>
      <c r="D56" s="225"/>
      <c r="E56" s="226"/>
    </row>
    <row r="57" spans="1:5" s="217" customFormat="1" ht="12.75">
      <c r="A57" s="227"/>
      <c r="B57" s="227"/>
      <c r="C57" s="208"/>
      <c r="D57" s="225"/>
      <c r="E57" s="226"/>
    </row>
    <row r="58" s="217" customFormat="1" ht="12.75"/>
    <row r="59" spans="4:5" s="217" customFormat="1" ht="12.75">
      <c r="D59" s="4"/>
      <c r="E59" s="226"/>
    </row>
    <row r="60" s="217" customFormat="1" ht="12.75"/>
    <row r="61" spans="2:5" s="217" customFormat="1" ht="12.75">
      <c r="B61" s="221"/>
      <c r="C61" s="222"/>
      <c r="D61" s="222"/>
      <c r="E61" s="222"/>
    </row>
    <row r="62" spans="2:5" s="217" customFormat="1" ht="12.75">
      <c r="B62" s="302"/>
      <c r="C62" s="302"/>
      <c r="D62" s="302"/>
      <c r="E62" s="80"/>
    </row>
    <row r="63" spans="2:5" s="217" customFormat="1" ht="12.75">
      <c r="B63" s="4"/>
      <c r="C63" s="80"/>
      <c r="D63" s="80"/>
      <c r="E63" s="202"/>
    </row>
    <row r="64" spans="1:5" s="217" customFormat="1" ht="12.75">
      <c r="A64" s="80"/>
      <c r="B64" s="4"/>
      <c r="C64" s="229"/>
      <c r="D64" s="80"/>
      <c r="E64" s="204"/>
    </row>
    <row r="65" spans="1:5" s="217" customFormat="1" ht="12.75">
      <c r="A65" s="80"/>
      <c r="B65" s="80"/>
      <c r="C65" s="80"/>
      <c r="D65" s="223"/>
      <c r="E65" s="204"/>
    </row>
    <row r="66" spans="1:5" s="217" customFormat="1" ht="12.75">
      <c r="A66" s="80"/>
      <c r="B66" s="80"/>
      <c r="C66" s="80"/>
      <c r="D66" s="221"/>
      <c r="E66" s="99"/>
    </row>
    <row r="67" spans="1:5" s="217" customFormat="1" ht="12.75">
      <c r="A67" s="4"/>
      <c r="B67" s="80"/>
      <c r="C67" s="80"/>
      <c r="D67" s="221"/>
      <c r="E67" s="99"/>
    </row>
    <row r="68" spans="1:5" s="217" customFormat="1" ht="12.75">
      <c r="A68" s="4"/>
      <c r="B68" s="80"/>
      <c r="C68" s="80"/>
      <c r="D68" s="195"/>
      <c r="E68" s="230"/>
    </row>
    <row r="69" spans="1:5" s="217" customFormat="1" ht="12.75">
      <c r="A69" s="4"/>
      <c r="B69" s="80"/>
      <c r="C69" s="80"/>
      <c r="D69" s="195"/>
      <c r="E69" s="99"/>
    </row>
    <row r="70" spans="1:5" s="217" customFormat="1" ht="12.75">
      <c r="A70" s="208"/>
      <c r="D70" s="221"/>
      <c r="E70" s="227"/>
    </row>
    <row r="71" spans="2:5" s="217" customFormat="1" ht="12.75">
      <c r="B71" s="208"/>
      <c r="D71" s="221"/>
      <c r="E71" s="227"/>
    </row>
    <row r="72" spans="3:4" s="217" customFormat="1" ht="12.75">
      <c r="C72" s="208"/>
      <c r="D72" s="195"/>
    </row>
    <row r="73" s="217" customFormat="1" ht="12.75">
      <c r="D73" s="195"/>
    </row>
    <row r="74" s="217" customFormat="1" ht="12.75"/>
    <row r="75" s="217" customFormat="1" ht="12.75"/>
    <row r="76" s="217" customFormat="1" ht="12.75"/>
    <row r="77" s="217" customFormat="1" ht="12.75"/>
    <row r="78" s="217" customFormat="1" ht="12.75"/>
    <row r="79" s="217" customFormat="1" ht="12.75"/>
    <row r="80" s="217" customFormat="1" ht="12.75"/>
    <row r="81" s="217" customFormat="1" ht="12.75"/>
    <row r="82" s="217" customFormat="1" ht="12.75"/>
    <row r="83" s="217" customFormat="1" ht="12.75"/>
    <row r="84" s="217" customFormat="1" ht="12.75"/>
    <row r="85" s="217" customFormat="1" ht="12.75"/>
    <row r="86" s="217" customFormat="1" ht="12.75"/>
    <row r="87" s="217" customFormat="1" ht="12.75"/>
    <row r="88" s="217" customFormat="1" ht="12.75"/>
    <row r="89" s="217" customFormat="1" ht="12.75"/>
    <row r="90" s="217" customFormat="1" ht="12.75"/>
    <row r="91" s="217" customFormat="1" ht="12.75"/>
    <row r="92" s="217" customFormat="1" ht="12.75"/>
    <row r="93" s="217" customFormat="1" ht="12.75"/>
    <row r="94" s="217" customFormat="1" ht="12.75"/>
    <row r="95" s="217" customFormat="1" ht="12.75"/>
    <row r="96" s="217" customFormat="1" ht="12.75"/>
    <row r="97" s="217" customFormat="1" ht="12.75"/>
    <row r="98" s="217" customFormat="1" ht="12.75"/>
  </sheetData>
  <mergeCells count="4">
    <mergeCell ref="C5:D7"/>
    <mergeCell ref="C13:D13"/>
    <mergeCell ref="C31:D31"/>
    <mergeCell ref="B62:D6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625" style="156" customWidth="1"/>
    <col min="2" max="2" width="8.625" style="156" customWidth="1"/>
    <col min="3" max="3" width="5.25390625" style="156" customWidth="1"/>
    <col min="4" max="4" width="51.75390625" style="156" customWidth="1"/>
    <col min="5" max="5" width="12.375" style="156" customWidth="1"/>
    <col min="6" max="15" width="11.375" style="156" customWidth="1"/>
    <col min="16" max="16384" width="9.125" style="156" customWidth="1"/>
  </cols>
  <sheetData>
    <row r="1" ht="12.75">
      <c r="E1" s="270" t="s">
        <v>142</v>
      </c>
    </row>
    <row r="2" ht="12.75">
      <c r="E2" s="268" t="s">
        <v>138</v>
      </c>
    </row>
    <row r="3" ht="12.75">
      <c r="E3" s="268" t="s">
        <v>135</v>
      </c>
    </row>
    <row r="4" ht="12.75">
      <c r="E4" s="268" t="s">
        <v>136</v>
      </c>
    </row>
    <row r="6" spans="1:5" ht="12.75">
      <c r="A6" s="157"/>
      <c r="B6" s="221"/>
      <c r="C6" s="309" t="s">
        <v>112</v>
      </c>
      <c r="D6" s="304"/>
      <c r="E6" s="231"/>
    </row>
    <row r="7" spans="1:5" ht="12.75">
      <c r="A7" s="232"/>
      <c r="B7" s="5"/>
      <c r="C7" s="304"/>
      <c r="D7" s="304"/>
      <c r="E7" s="231"/>
    </row>
    <row r="8" spans="1:5" ht="12.75">
      <c r="A8" s="157"/>
      <c r="B8" s="157"/>
      <c r="C8" s="310"/>
      <c r="D8" s="310"/>
      <c r="E8" s="234"/>
    </row>
    <row r="9" spans="1:5" ht="12.75">
      <c r="A9" s="157"/>
      <c r="B9" s="157"/>
      <c r="C9" s="233"/>
      <c r="D9" s="301" t="s">
        <v>137</v>
      </c>
      <c r="E9" s="234"/>
    </row>
    <row r="10" spans="1:5" ht="12.75">
      <c r="A10" s="157"/>
      <c r="B10" s="235" t="s">
        <v>101</v>
      </c>
      <c r="C10" s="233"/>
      <c r="D10" s="233"/>
      <c r="E10" s="234"/>
    </row>
    <row r="11" ht="13.5" thickBot="1"/>
    <row r="12" spans="1:5" ht="12.75">
      <c r="A12" s="14" t="s">
        <v>2</v>
      </c>
      <c r="B12" s="91" t="s">
        <v>3</v>
      </c>
      <c r="C12" s="236" t="s">
        <v>4</v>
      </c>
      <c r="D12" s="237" t="s">
        <v>113</v>
      </c>
      <c r="E12" s="238" t="s">
        <v>125</v>
      </c>
    </row>
    <row r="13" spans="1:5" ht="13.5" thickBot="1">
      <c r="A13" s="74"/>
      <c r="B13" s="82"/>
      <c r="C13" s="239"/>
      <c r="D13" s="82"/>
      <c r="E13" s="266">
        <v>2004</v>
      </c>
    </row>
    <row r="14" spans="1:5" ht="39" thickBot="1">
      <c r="A14" s="240"/>
      <c r="B14" s="201"/>
      <c r="C14" s="217"/>
      <c r="D14" s="241" t="s">
        <v>114</v>
      </c>
      <c r="E14" s="187">
        <f>SUM(E15,E17)</f>
        <v>126258</v>
      </c>
    </row>
    <row r="15" spans="1:5" ht="13.5" thickBot="1">
      <c r="A15" s="242">
        <v>600</v>
      </c>
      <c r="B15" s="174"/>
      <c r="C15" s="243"/>
      <c r="D15" s="175" t="s">
        <v>46</v>
      </c>
      <c r="E15" s="63">
        <f>(E16)</f>
        <v>115000</v>
      </c>
    </row>
    <row r="16" spans="1:5" ht="13.5" thickBot="1">
      <c r="A16" s="244"/>
      <c r="B16" s="245">
        <v>60014</v>
      </c>
      <c r="C16" s="178"/>
      <c r="D16" s="179" t="s">
        <v>115</v>
      </c>
      <c r="E16" s="180">
        <v>115000</v>
      </c>
    </row>
    <row r="17" spans="1:5" ht="26.25" thickBot="1">
      <c r="A17" s="246">
        <v>754</v>
      </c>
      <c r="B17" s="247"/>
      <c r="C17" s="248"/>
      <c r="D17" s="249" t="s">
        <v>116</v>
      </c>
      <c r="E17" s="250">
        <f>SUM(E18)</f>
        <v>11258</v>
      </c>
    </row>
    <row r="18" spans="1:5" ht="13.5" thickBot="1">
      <c r="A18" s="251"/>
      <c r="B18" s="252">
        <v>75414</v>
      </c>
      <c r="C18" s="253"/>
      <c r="D18" s="254" t="s">
        <v>117</v>
      </c>
      <c r="E18" s="255">
        <v>11258</v>
      </c>
    </row>
    <row r="22" ht="12.75">
      <c r="B22" s="5" t="s">
        <v>111</v>
      </c>
    </row>
    <row r="23" ht="13.5" thickBot="1"/>
    <row r="24" spans="1:5" ht="12.75">
      <c r="A24" s="14" t="s">
        <v>2</v>
      </c>
      <c r="B24" s="14" t="s">
        <v>118</v>
      </c>
      <c r="C24" s="256"/>
      <c r="D24" s="237" t="s">
        <v>113</v>
      </c>
      <c r="E24" s="238" t="s">
        <v>127</v>
      </c>
    </row>
    <row r="25" spans="1:5" ht="13.5" thickBot="1">
      <c r="A25" s="74"/>
      <c r="B25" s="74"/>
      <c r="C25" s="257"/>
      <c r="D25" s="82"/>
      <c r="E25" s="266">
        <v>2004</v>
      </c>
    </row>
    <row r="26" spans="1:5" ht="13.5" thickBot="1">
      <c r="A26" s="240"/>
      <c r="B26" s="201"/>
      <c r="C26" s="258"/>
      <c r="D26" s="259" t="s">
        <v>119</v>
      </c>
      <c r="E26" s="260">
        <f>SUM(E27,E29)</f>
        <v>126258</v>
      </c>
    </row>
    <row r="27" spans="1:5" ht="13.5" thickBot="1">
      <c r="A27" s="242">
        <v>600</v>
      </c>
      <c r="B27" s="174"/>
      <c r="C27" s="243"/>
      <c r="D27" s="175" t="s">
        <v>46</v>
      </c>
      <c r="E27" s="63">
        <f>(E28)</f>
        <v>115000</v>
      </c>
    </row>
    <row r="28" spans="1:5" ht="13.5" thickBot="1">
      <c r="A28" s="244"/>
      <c r="B28" s="245">
        <v>60014</v>
      </c>
      <c r="C28" s="178"/>
      <c r="D28" s="179" t="s">
        <v>120</v>
      </c>
      <c r="E28" s="180">
        <v>115000</v>
      </c>
    </row>
    <row r="29" spans="1:5" ht="26.25" thickBot="1">
      <c r="A29" s="251">
        <v>754</v>
      </c>
      <c r="B29" s="261"/>
      <c r="C29" s="262"/>
      <c r="D29" s="263" t="s">
        <v>116</v>
      </c>
      <c r="E29" s="264">
        <f>SUM(E30)</f>
        <v>11258</v>
      </c>
    </row>
    <row r="30" spans="1:5" ht="13.5" thickBot="1">
      <c r="A30" s="251"/>
      <c r="B30" s="252">
        <v>75414</v>
      </c>
      <c r="C30" s="253"/>
      <c r="D30" s="265" t="s">
        <v>117</v>
      </c>
      <c r="E30" s="255">
        <v>11258</v>
      </c>
    </row>
  </sheetData>
  <mergeCells count="1">
    <mergeCell ref="C6:D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magdam</dc:creator>
  <cp:keywords/>
  <dc:description/>
  <cp:lastModifiedBy>arkadiuszo</cp:lastModifiedBy>
  <cp:lastPrinted>2004-03-31T09:01:11Z</cp:lastPrinted>
  <dcterms:created xsi:type="dcterms:W3CDTF">2004-03-25T09:46:22Z</dcterms:created>
  <dcterms:modified xsi:type="dcterms:W3CDTF">2001-01-01T00:06:15Z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